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.nogi\Desktop\"/>
    </mc:Choice>
  </mc:AlternateContent>
  <xr:revisionPtr revIDLastSave="0" documentId="8_{12CD3860-836F-4A81-953A-A8FCFCB5ED5F}" xr6:coauthVersionLast="47" xr6:coauthVersionMax="47" xr10:uidLastSave="{00000000-0000-0000-0000-000000000000}"/>
  <bookViews>
    <workbookView xWindow="-120" yWindow="-120" windowWidth="29040" windowHeight="15720" xr2:uid="{405DF0BD-50C9-49C6-B14C-5A1DEBE8A6D4}"/>
  </bookViews>
  <sheets>
    <sheet name="Graph熊本_損益" sheetId="1" r:id="rId1"/>
  </sheets>
  <externalReferences>
    <externalReference r:id="rId2"/>
  </externalReferences>
  <definedNames>
    <definedName name="_xlnm.Print_Area" localSheetId="0">Graph熊本_損益!$C$2:$AU$61</definedName>
    <definedName name="_xlnm.Print_Titles" localSheetId="0">Graph熊本_損益!$C:$E,Graph熊本_損益!$4:$6</definedName>
    <definedName name="その他経費_合計">[1]実行度合表集計!$O$106</definedName>
    <definedName name="減価償却費_合計">[1]実行度合表集計!$M$106</definedName>
    <definedName name="集計グループ1">[1]基本情報!$C$7</definedName>
    <definedName name="集計グループ10">[1]基本情報!$C$16</definedName>
    <definedName name="集計グループ11">[1]基本情報!$C$17</definedName>
    <definedName name="集計グループ12">[1]基本情報!$C$18</definedName>
    <definedName name="集計グループ13">[1]基本情報!$C$19</definedName>
    <definedName name="集計グループ14">[1]基本情報!$C$20</definedName>
    <definedName name="集計グループ15">[1]基本情報!$C$21</definedName>
    <definedName name="集計グループ16">[1]基本情報!$C$22</definedName>
    <definedName name="集計グループ17">[1]基本情報!$C$23</definedName>
    <definedName name="集計グループ18">[1]基本情報!$C$24</definedName>
    <definedName name="集計グループ19">[1]基本情報!$C$25</definedName>
    <definedName name="集計グループ2">[1]基本情報!$C$8</definedName>
    <definedName name="集計グループ20">[1]基本情報!$C$26</definedName>
    <definedName name="集計グループ3">[1]基本情報!$C$9</definedName>
    <definedName name="集計グループ4">[1]基本情報!$C$10</definedName>
    <definedName name="集計グループ5">[1]基本情報!$C$11</definedName>
    <definedName name="集計グループ6">[1]基本情報!$C$12</definedName>
    <definedName name="集計グループ7">[1]基本情報!$C$13</definedName>
    <definedName name="集計グループ8">[1]基本情報!$C$14</definedName>
    <definedName name="集計グループ9">[1]基本情報!$C$15</definedName>
    <definedName name="集計フラグ1">[1]基本情報!$E$7</definedName>
    <definedName name="集計フラグ10">[1]基本情報!$E$16</definedName>
    <definedName name="集計フラグ11">[1]基本情報!$E$17</definedName>
    <definedName name="集計フラグ12">[1]基本情報!$E$18</definedName>
    <definedName name="集計フラグ13">[1]基本情報!$E$19</definedName>
    <definedName name="集計フラグ14">[1]基本情報!$E$20</definedName>
    <definedName name="集計フラグ15">[1]基本情報!$E$21</definedName>
    <definedName name="集計フラグ16">[1]基本情報!$E$22</definedName>
    <definedName name="集計フラグ17">[1]基本情報!$E$23</definedName>
    <definedName name="集計フラグ18">[1]基本情報!$E$24</definedName>
    <definedName name="集計フラグ19">[1]基本情報!$E$25</definedName>
    <definedName name="集計フラグ2">[1]基本情報!$E$8</definedName>
    <definedName name="集計フラグ20">[1]基本情報!$E$26</definedName>
    <definedName name="集計フラグ3">[1]基本情報!$E$9</definedName>
    <definedName name="集計フラグ4">[1]基本情報!$E$10</definedName>
    <definedName name="集計フラグ5">[1]基本情報!$E$11</definedName>
    <definedName name="集計フラグ6">[1]基本情報!$E$12</definedName>
    <definedName name="集計フラグ7">[1]基本情報!$E$13</definedName>
    <definedName name="集計フラグ8">[1]基本情報!$E$14</definedName>
    <definedName name="集計フラグ9">[1]基本情報!$E$15</definedName>
    <definedName name="人件費_合計">[1]実行度合表集計!$K$106</definedName>
    <definedName name="地代・家賃_合計">[1]実行度合表集計!$N$106</definedName>
    <definedName name="年度">[1]基本情報!$C$4</definedName>
    <definedName name="販売費_合計">[1]実行度合表集計!$L$106</definedName>
    <definedName name="部署名">#REF!</definedName>
    <definedName name="本社経費_合計">[1]実行度合表集計!$P$106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1" i="1" l="1"/>
  <c r="F72" i="1" s="1"/>
  <c r="C61" i="1"/>
  <c r="AO53" i="1"/>
  <c r="AL53" i="1"/>
  <c r="AI53" i="1"/>
  <c r="AF53" i="1"/>
  <c r="AC53" i="1"/>
  <c r="Z53" i="1"/>
  <c r="U53" i="1"/>
  <c r="R53" i="1"/>
  <c r="O53" i="1"/>
  <c r="L53" i="1"/>
  <c r="I53" i="1"/>
  <c r="F53" i="1"/>
  <c r="J52" i="1"/>
  <c r="M52" i="1" s="1"/>
  <c r="P52" i="1" s="1"/>
  <c r="S52" i="1" s="1"/>
  <c r="V52" i="1" s="1"/>
  <c r="AA52" i="1" s="1"/>
  <c r="AD52" i="1" s="1"/>
  <c r="AG52" i="1" s="1"/>
  <c r="AJ52" i="1" s="1"/>
  <c r="AM52" i="1" s="1"/>
  <c r="AP52" i="1" s="1"/>
  <c r="G52" i="1"/>
  <c r="G51" i="1"/>
  <c r="J51" i="1" s="1"/>
  <c r="M51" i="1" s="1"/>
  <c r="P51" i="1" s="1"/>
  <c r="S51" i="1" s="1"/>
  <c r="V51" i="1" s="1"/>
  <c r="AA51" i="1" s="1"/>
  <c r="AD51" i="1" s="1"/>
  <c r="AG51" i="1" s="1"/>
  <c r="AJ51" i="1" s="1"/>
  <c r="AM51" i="1" s="1"/>
  <c r="AP51" i="1" s="1"/>
  <c r="AP50" i="1"/>
  <c r="P50" i="1"/>
  <c r="S50" i="1" s="1"/>
  <c r="V50" i="1" s="1"/>
  <c r="AA50" i="1" s="1"/>
  <c r="AD50" i="1" s="1"/>
  <c r="AG50" i="1" s="1"/>
  <c r="AJ50" i="1" s="1"/>
  <c r="AM50" i="1" s="1"/>
  <c r="J50" i="1"/>
  <c r="M50" i="1" s="1"/>
  <c r="G50" i="1"/>
  <c r="AG49" i="1"/>
  <c r="AJ49" i="1" s="1"/>
  <c r="AM49" i="1" s="1"/>
  <c r="AP49" i="1" s="1"/>
  <c r="G49" i="1"/>
  <c r="J49" i="1" s="1"/>
  <c r="M49" i="1" s="1"/>
  <c r="P49" i="1" s="1"/>
  <c r="S49" i="1" s="1"/>
  <c r="V49" i="1" s="1"/>
  <c r="AA49" i="1" s="1"/>
  <c r="AD49" i="1" s="1"/>
  <c r="S48" i="1"/>
  <c r="V48" i="1" s="1"/>
  <c r="AA48" i="1" s="1"/>
  <c r="AD48" i="1" s="1"/>
  <c r="AG48" i="1" s="1"/>
  <c r="AJ48" i="1" s="1"/>
  <c r="AM48" i="1" s="1"/>
  <c r="AP48" i="1" s="1"/>
  <c r="P48" i="1"/>
  <c r="J48" i="1"/>
  <c r="M48" i="1" s="1"/>
  <c r="G48" i="1"/>
  <c r="M47" i="1"/>
  <c r="P47" i="1" s="1"/>
  <c r="S47" i="1" s="1"/>
  <c r="V47" i="1" s="1"/>
  <c r="AA47" i="1" s="1"/>
  <c r="AD47" i="1" s="1"/>
  <c r="AG47" i="1" s="1"/>
  <c r="AJ47" i="1" s="1"/>
  <c r="AM47" i="1" s="1"/>
  <c r="AP47" i="1" s="1"/>
  <c r="G47" i="1"/>
  <c r="J47" i="1" s="1"/>
  <c r="J46" i="1"/>
  <c r="M46" i="1" s="1"/>
  <c r="P46" i="1" s="1"/>
  <c r="S46" i="1" s="1"/>
  <c r="V46" i="1" s="1"/>
  <c r="AA46" i="1" s="1"/>
  <c r="AD46" i="1" s="1"/>
  <c r="AG46" i="1" s="1"/>
  <c r="AJ46" i="1" s="1"/>
  <c r="AM46" i="1" s="1"/>
  <c r="AP46" i="1" s="1"/>
  <c r="G46" i="1"/>
  <c r="G45" i="1"/>
  <c r="AU42" i="1"/>
  <c r="AT42" i="1"/>
  <c r="AQ42" i="1"/>
  <c r="AN42" i="1"/>
  <c r="AK42" i="1"/>
  <c r="AH42" i="1"/>
  <c r="AE42" i="1"/>
  <c r="AB42" i="1"/>
  <c r="W42" i="1"/>
  <c r="T42" i="1"/>
  <c r="Q42" i="1"/>
  <c r="N42" i="1"/>
  <c r="K42" i="1"/>
  <c r="H42" i="1"/>
  <c r="AU41" i="1"/>
  <c r="AT41" i="1"/>
  <c r="AQ41" i="1"/>
  <c r="AN41" i="1"/>
  <c r="AK41" i="1"/>
  <c r="AH41" i="1"/>
  <c r="AE41" i="1"/>
  <c r="AB41" i="1"/>
  <c r="W41" i="1"/>
  <c r="T41" i="1"/>
  <c r="Q41" i="1"/>
  <c r="N41" i="1"/>
  <c r="K41" i="1"/>
  <c r="H41" i="1"/>
  <c r="AU40" i="1"/>
  <c r="AT40" i="1"/>
  <c r="AJ38" i="1"/>
  <c r="AF38" i="1"/>
  <c r="U38" i="1"/>
  <c r="M38" i="1"/>
  <c r="I38" i="1"/>
  <c r="A38" i="1"/>
  <c r="AO38" i="1" s="1"/>
  <c r="AP37" i="1"/>
  <c r="AI37" i="1"/>
  <c r="AD37" i="1"/>
  <c r="Z37" i="1"/>
  <c r="S37" i="1"/>
  <c r="L37" i="1"/>
  <c r="G37" i="1"/>
  <c r="A37" i="1"/>
  <c r="AO36" i="1"/>
  <c r="AL36" i="1"/>
  <c r="AJ36" i="1"/>
  <c r="AG36" i="1"/>
  <c r="AC36" i="1"/>
  <c r="Z36" i="1"/>
  <c r="V36" i="1"/>
  <c r="R36" i="1"/>
  <c r="O36" i="1"/>
  <c r="M36" i="1"/>
  <c r="J36" i="1"/>
  <c r="F36" i="1"/>
  <c r="A36" i="1"/>
  <c r="AI36" i="1" s="1"/>
  <c r="AI35" i="1"/>
  <c r="Z35" i="1"/>
  <c r="O35" i="1"/>
  <c r="I35" i="1"/>
  <c r="A35" i="1"/>
  <c r="AM35" i="1" s="1"/>
  <c r="AP34" i="1"/>
  <c r="AL34" i="1"/>
  <c r="AJ34" i="1"/>
  <c r="AI34" i="1"/>
  <c r="AG34" i="1"/>
  <c r="AD34" i="1"/>
  <c r="Z34" i="1"/>
  <c r="V34" i="1"/>
  <c r="S34" i="1"/>
  <c r="O34" i="1"/>
  <c r="M34" i="1"/>
  <c r="L34" i="1"/>
  <c r="J34" i="1"/>
  <c r="G34" i="1"/>
  <c r="A34" i="1"/>
  <c r="AF34" i="1" s="1"/>
  <c r="AO33" i="1"/>
  <c r="AL33" i="1"/>
  <c r="AJ33" i="1"/>
  <c r="AI33" i="1"/>
  <c r="AG33" i="1"/>
  <c r="AF33" i="1"/>
  <c r="AC33" i="1"/>
  <c r="Z33" i="1"/>
  <c r="V33" i="1"/>
  <c r="U33" i="1"/>
  <c r="R33" i="1"/>
  <c r="O33" i="1"/>
  <c r="M33" i="1"/>
  <c r="L33" i="1"/>
  <c r="J33" i="1"/>
  <c r="I33" i="1"/>
  <c r="F33" i="1"/>
  <c r="A33" i="1"/>
  <c r="AP33" i="1" s="1"/>
  <c r="AM3" i="1"/>
  <c r="C3" i="1"/>
  <c r="AS2" i="1"/>
  <c r="A2" i="1"/>
  <c r="C1" i="1" s="1"/>
  <c r="AL26" i="1" a="1"/>
  <c r="AG26" i="1" a="1"/>
  <c r="R26" i="1" a="1"/>
  <c r="M26" i="1" a="1"/>
  <c r="AL24" i="1" a="1"/>
  <c r="AG24" i="1" a="1"/>
  <c r="R24" i="1" a="1"/>
  <c r="M24" i="1" a="1"/>
  <c r="AO26" i="1" a="1"/>
  <c r="AJ26" i="1" a="1"/>
  <c r="U26" i="1" a="1"/>
  <c r="P26" i="1" a="1"/>
  <c r="AO24" i="1" a="1"/>
  <c r="AJ24" i="1" a="1"/>
  <c r="U24" i="1" a="1"/>
  <c r="P24" i="1" a="1"/>
  <c r="AP23" i="1" a="1"/>
  <c r="V23" i="1" a="1"/>
  <c r="Z26" i="1" a="1"/>
  <c r="F26" i="1" a="1"/>
  <c r="Z24" i="1" a="1"/>
  <c r="F24" i="1" a="1"/>
  <c r="AF23" i="1" a="1"/>
  <c r="AA23" i="1" a="1"/>
  <c r="L23" i="1" a="1"/>
  <c r="G23" i="1" a="1"/>
  <c r="AC26" i="1" a="1"/>
  <c r="I26" i="1" a="1"/>
  <c r="AC24" i="1" a="1"/>
  <c r="I24" i="1" a="1"/>
  <c r="AP26" i="1" a="1"/>
  <c r="V26" i="1" a="1"/>
  <c r="AP24" i="1" a="1"/>
  <c r="V24" i="1" a="1"/>
  <c r="AJ23" i="1" a="1"/>
  <c r="AD23" i="1" a="1"/>
  <c r="P23" i="1" a="1"/>
  <c r="J23" i="1" a="1"/>
  <c r="AF18" i="1" a="1"/>
  <c r="AA18" i="1" a="1"/>
  <c r="L18" i="1" a="1"/>
  <c r="G18" i="1" a="1"/>
  <c r="AF16" i="1" a="1"/>
  <c r="AA16" i="1" a="1"/>
  <c r="AF26" i="1" a="1"/>
  <c r="L26" i="1" a="1"/>
  <c r="AF24" i="1" a="1"/>
  <c r="L24" i="1" a="1"/>
  <c r="AO18" i="1" a="1"/>
  <c r="AJ18" i="1" a="1"/>
  <c r="U18" i="1" a="1"/>
  <c r="P18" i="1" a="1"/>
  <c r="AO16" i="1" a="1"/>
  <c r="AJ16" i="1" a="1"/>
  <c r="U16" i="1" a="1"/>
  <c r="P16" i="1" a="1"/>
  <c r="AP15" i="1" a="1"/>
  <c r="V15" i="1" a="1"/>
  <c r="AO10" i="1" a="1"/>
  <c r="AJ10" i="1" a="1"/>
  <c r="AD26" i="1" a="1"/>
  <c r="J26" i="1" a="1"/>
  <c r="AD24" i="1" a="1"/>
  <c r="J24" i="1" a="1"/>
  <c r="AO23" i="1" a="1"/>
  <c r="AI23" i="1" a="1"/>
  <c r="AC23" i="1" a="1"/>
  <c r="U23" i="1" a="1"/>
  <c r="O23" i="1" a="1"/>
  <c r="I23" i="1" a="1"/>
  <c r="Z18" i="1" a="1"/>
  <c r="F18" i="1" a="1"/>
  <c r="AM26" i="1" a="1"/>
  <c r="S26" i="1" a="1"/>
  <c r="AM24" i="1" a="1"/>
  <c r="S24" i="1" a="1"/>
  <c r="AI18" i="1" a="1"/>
  <c r="AD18" i="1" a="1"/>
  <c r="AM18" i="1" a="1"/>
  <c r="S18" i="1" a="1"/>
  <c r="AA26" i="1" a="1"/>
  <c r="G26" i="1" a="1"/>
  <c r="AA24" i="1" a="1"/>
  <c r="G24" i="1" a="1"/>
  <c r="AM23" i="1" a="1"/>
  <c r="AG23" i="1" a="1"/>
  <c r="Z23" i="1" a="1"/>
  <c r="S23" i="1" a="1"/>
  <c r="M23" i="1" a="1"/>
  <c r="F23" i="1" a="1"/>
  <c r="AC18" i="1" a="1"/>
  <c r="I18" i="1" a="1"/>
  <c r="AC16" i="1" a="1"/>
  <c r="I16" i="1" a="1"/>
  <c r="AI15" i="1" a="1"/>
  <c r="AD15" i="1" a="1"/>
  <c r="AI26" i="1" a="1"/>
  <c r="O26" i="1" a="1"/>
  <c r="AI24" i="1" a="1"/>
  <c r="F16" i="1" a="1"/>
  <c r="AA15" i="1" a="1"/>
  <c r="O15" i="1" a="1"/>
  <c r="AD10" i="1" a="1"/>
  <c r="S10" i="1" a="1"/>
  <c r="AM8" i="1" a="1"/>
  <c r="S8" i="1" a="1"/>
  <c r="AP18" i="1" a="1"/>
  <c r="V18" i="1" a="1"/>
  <c r="J18" i="1" a="1"/>
  <c r="AI16" i="1" a="1"/>
  <c r="S16" i="1" a="1"/>
  <c r="L16" i="1" a="1"/>
  <c r="AM15" i="1" a="1"/>
  <c r="AG15" i="1" a="1"/>
  <c r="I15" i="1" a="1"/>
  <c r="AI10" i="1" a="1"/>
  <c r="I10" i="1" a="1"/>
  <c r="AC8" i="1" a="1"/>
  <c r="I8" i="1" a="1"/>
  <c r="AI7" i="1" a="1"/>
  <c r="AD7" i="1" a="1"/>
  <c r="O7" i="1" a="1"/>
  <c r="J7" i="1" a="1"/>
  <c r="AM7" i="1" a="1"/>
  <c r="S7" i="1" a="1"/>
  <c r="O24" i="1" a="1"/>
  <c r="AL18" i="1" a="1"/>
  <c r="AP16" i="1" a="1"/>
  <c r="Z16" i="1" a="1"/>
  <c r="R16" i="1" a="1"/>
  <c r="AF15" i="1" a="1"/>
  <c r="Z15" i="1" a="1"/>
  <c r="S15" i="1" a="1"/>
  <c r="AC10" i="1" a="1"/>
  <c r="R10" i="1" a="1"/>
  <c r="M10" i="1" a="1"/>
  <c r="AL8" i="1" a="1"/>
  <c r="AG8" i="1" a="1"/>
  <c r="R8" i="1" a="1"/>
  <c r="M8" i="1" a="1"/>
  <c r="R18" i="1" a="1"/>
  <c r="AG16" i="1" a="1"/>
  <c r="J16" i="1" a="1"/>
  <c r="AL15" i="1" a="1"/>
  <c r="M15" i="1" a="1"/>
  <c r="G15" i="1" a="1"/>
  <c r="AG18" i="1" a="1"/>
  <c r="R15" i="1" a="1"/>
  <c r="L15" i="1" a="1"/>
  <c r="AG10" i="1" a="1"/>
  <c r="L10" i="1" a="1"/>
  <c r="G10" i="1" a="1"/>
  <c r="AF8" i="1" a="1"/>
  <c r="AA8" i="1" a="1"/>
  <c r="L8" i="1" a="1"/>
  <c r="G8" i="1" a="1"/>
  <c r="AL7" i="1" a="1"/>
  <c r="AG7" i="1" a="1"/>
  <c r="R7" i="1" a="1"/>
  <c r="M7" i="1" a="1"/>
  <c r="R23" i="1" a="1"/>
  <c r="O18" i="1" a="1"/>
  <c r="AM16" i="1" a="1"/>
  <c r="O16" i="1" a="1"/>
  <c r="AJ15" i="1" a="1"/>
  <c r="F15" i="1" a="1"/>
  <c r="AL10" i="1" a="1"/>
  <c r="AA10" i="1" a="1"/>
  <c r="U10" i="1" a="1"/>
  <c r="P10" i="1" a="1"/>
  <c r="AO8" i="1" a="1"/>
  <c r="AJ8" i="1" a="1"/>
  <c r="U8" i="1" a="1"/>
  <c r="P8" i="1" a="1"/>
  <c r="AP7" i="1" a="1"/>
  <c r="V7" i="1" a="1"/>
  <c r="AL16" i="1" a="1"/>
  <c r="AD16" i="1" a="1"/>
  <c r="V16" i="1" a="1"/>
  <c r="AC15" i="1" a="1"/>
  <c r="AL23" i="1" a="1"/>
  <c r="M18" i="1" a="1"/>
  <c r="M16" i="1" a="1"/>
  <c r="G16" i="1" a="1"/>
  <c r="AO15" i="1" a="1"/>
  <c r="U15" i="1" a="1"/>
  <c r="J15" i="1" a="1"/>
  <c r="AP10" i="1" a="1"/>
  <c r="O10" i="1" a="1"/>
  <c r="J10" i="1" a="1"/>
  <c r="AI8" i="1" a="1"/>
  <c r="AD8" i="1" a="1"/>
  <c r="O8" i="1" a="1"/>
  <c r="J8" i="1" a="1"/>
  <c r="P15" i="1" a="1"/>
  <c r="Z7" i="1" a="1"/>
  <c r="F7" i="1" a="1"/>
  <c r="U7" i="1" a="1"/>
  <c r="I7" i="1" a="1"/>
  <c r="AA7" i="1" a="1"/>
  <c r="V8" i="1" a="1"/>
  <c r="P7" i="1" a="1"/>
  <c r="AM10" i="1" a="1"/>
  <c r="AF7" i="1" a="1"/>
  <c r="V10" i="1" a="1"/>
  <c r="AJ7" i="1" a="1"/>
  <c r="L7" i="1" a="1"/>
  <c r="AO7" i="1" a="1"/>
  <c r="AF10" i="1" a="1"/>
  <c r="F10" i="1" a="1"/>
  <c r="G7" i="1" a="1"/>
  <c r="F8" i="1" a="1"/>
  <c r="AC7" i="1" a="1"/>
  <c r="Z8" i="1" a="1"/>
  <c r="AP8" i="1" a="1"/>
  <c r="Z10" i="1" a="1"/>
  <c r="Z10" i="1" l="1"/>
  <c r="AP8" i="1"/>
  <c r="Z8" i="1"/>
  <c r="AC7" i="1"/>
  <c r="F8" i="1"/>
  <c r="G7" i="1"/>
  <c r="F10" i="1"/>
  <c r="AF10" i="1"/>
  <c r="AO7" i="1"/>
  <c r="L7" i="1"/>
  <c r="AJ7" i="1"/>
  <c r="V10" i="1"/>
  <c r="AF7" i="1"/>
  <c r="AM10" i="1"/>
  <c r="P7" i="1"/>
  <c r="V8" i="1"/>
  <c r="AA7" i="1"/>
  <c r="I7" i="1"/>
  <c r="U7" i="1"/>
  <c r="F7" i="1"/>
  <c r="Z7" i="1"/>
  <c r="P15" i="1"/>
  <c r="J8" i="1"/>
  <c r="O8" i="1"/>
  <c r="AD8" i="1"/>
  <c r="AI8" i="1"/>
  <c r="J10" i="1"/>
  <c r="O10" i="1"/>
  <c r="AP10" i="1"/>
  <c r="J15" i="1"/>
  <c r="U15" i="1"/>
  <c r="AO15" i="1"/>
  <c r="G16" i="1"/>
  <c r="M16" i="1"/>
  <c r="M18" i="1"/>
  <c r="AL23" i="1"/>
  <c r="AC15" i="1"/>
  <c r="V16" i="1"/>
  <c r="AD16" i="1"/>
  <c r="AL16" i="1"/>
  <c r="V7" i="1"/>
  <c r="AP7" i="1"/>
  <c r="P8" i="1"/>
  <c r="U8" i="1"/>
  <c r="AJ8" i="1"/>
  <c r="AO8" i="1"/>
  <c r="P10" i="1"/>
  <c r="U10" i="1"/>
  <c r="AA10" i="1"/>
  <c r="AL10" i="1"/>
  <c r="F15" i="1"/>
  <c r="AJ15" i="1"/>
  <c r="O16" i="1"/>
  <c r="AM16" i="1"/>
  <c r="O18" i="1"/>
  <c r="R23" i="1"/>
  <c r="M7" i="1"/>
  <c r="R7" i="1"/>
  <c r="AG7" i="1"/>
  <c r="AL7" i="1"/>
  <c r="G8" i="1"/>
  <c r="L8" i="1"/>
  <c r="AA8" i="1"/>
  <c r="AF8" i="1"/>
  <c r="G10" i="1"/>
  <c r="L10" i="1"/>
  <c r="AG10" i="1"/>
  <c r="L15" i="1"/>
  <c r="R15" i="1"/>
  <c r="AG18" i="1"/>
  <c r="G15" i="1"/>
  <c r="M15" i="1"/>
  <c r="AL15" i="1"/>
  <c r="J16" i="1"/>
  <c r="AG16" i="1"/>
  <c r="R18" i="1"/>
  <c r="M8" i="1"/>
  <c r="R8" i="1"/>
  <c r="AG8" i="1"/>
  <c r="AL8" i="1"/>
  <c r="M10" i="1"/>
  <c r="R10" i="1"/>
  <c r="AC10" i="1"/>
  <c r="S15" i="1"/>
  <c r="Z15" i="1"/>
  <c r="AF15" i="1"/>
  <c r="R16" i="1"/>
  <c r="Z16" i="1"/>
  <c r="AP16" i="1"/>
  <c r="AL18" i="1"/>
  <c r="O24" i="1"/>
  <c r="S7" i="1"/>
  <c r="AM7" i="1"/>
  <c r="J7" i="1"/>
  <c r="O7" i="1"/>
  <c r="AD7" i="1"/>
  <c r="AI7" i="1"/>
  <c r="I8" i="1"/>
  <c r="AC8" i="1"/>
  <c r="I10" i="1"/>
  <c r="AI10" i="1"/>
  <c r="I15" i="1"/>
  <c r="AG15" i="1"/>
  <c r="AM15" i="1"/>
  <c r="L16" i="1"/>
  <c r="S16" i="1"/>
  <c r="AI16" i="1"/>
  <c r="J18" i="1"/>
  <c r="V18" i="1"/>
  <c r="AP18" i="1"/>
  <c r="S8" i="1"/>
  <c r="AM8" i="1"/>
  <c r="S10" i="1"/>
  <c r="AD10" i="1"/>
  <c r="O15" i="1"/>
  <c r="AA15" i="1"/>
  <c r="F16" i="1"/>
  <c r="AI24" i="1"/>
  <c r="O26" i="1"/>
  <c r="AI26" i="1"/>
  <c r="AD15" i="1"/>
  <c r="AI15" i="1"/>
  <c r="I16" i="1"/>
  <c r="AC16" i="1"/>
  <c r="I18" i="1"/>
  <c r="AC18" i="1"/>
  <c r="F23" i="1"/>
  <c r="M23" i="1"/>
  <c r="S23" i="1"/>
  <c r="Z23" i="1"/>
  <c r="AG23" i="1"/>
  <c r="AM23" i="1"/>
  <c r="G24" i="1"/>
  <c r="AA24" i="1"/>
  <c r="G26" i="1"/>
  <c r="AA26" i="1"/>
  <c r="S18" i="1"/>
  <c r="AM18" i="1"/>
  <c r="AD18" i="1"/>
  <c r="AI18" i="1"/>
  <c r="S24" i="1"/>
  <c r="AM24" i="1"/>
  <c r="S26" i="1"/>
  <c r="AM26" i="1"/>
  <c r="F18" i="1"/>
  <c r="Z18" i="1"/>
  <c r="I23" i="1"/>
  <c r="O23" i="1"/>
  <c r="U23" i="1"/>
  <c r="AC23" i="1"/>
  <c r="AI23" i="1"/>
  <c r="AO23" i="1"/>
  <c r="J24" i="1"/>
  <c r="AD24" i="1"/>
  <c r="J26" i="1"/>
  <c r="AD26" i="1"/>
  <c r="AJ10" i="1"/>
  <c r="AO10" i="1"/>
  <c r="V15" i="1"/>
  <c r="AP15" i="1"/>
  <c r="P16" i="1"/>
  <c r="U16" i="1"/>
  <c r="AJ16" i="1"/>
  <c r="AO16" i="1"/>
  <c r="P18" i="1"/>
  <c r="U18" i="1"/>
  <c r="AJ18" i="1"/>
  <c r="AO18" i="1"/>
  <c r="L24" i="1"/>
  <c r="AF24" i="1"/>
  <c r="L26" i="1"/>
  <c r="AF26" i="1"/>
  <c r="AA16" i="1"/>
  <c r="AF16" i="1"/>
  <c r="G18" i="1"/>
  <c r="L18" i="1"/>
  <c r="AA18" i="1"/>
  <c r="AF18" i="1"/>
  <c r="J23" i="1"/>
  <c r="P23" i="1"/>
  <c r="AD23" i="1"/>
  <c r="AJ23" i="1"/>
  <c r="V24" i="1"/>
  <c r="AP24" i="1"/>
  <c r="V26" i="1"/>
  <c r="AP26" i="1"/>
  <c r="I24" i="1"/>
  <c r="AC24" i="1"/>
  <c r="I26" i="1"/>
  <c r="AC26" i="1"/>
  <c r="G23" i="1"/>
  <c r="L23" i="1"/>
  <c r="AA23" i="1"/>
  <c r="AF23" i="1"/>
  <c r="F24" i="1"/>
  <c r="Z24" i="1"/>
  <c r="F26" i="1"/>
  <c r="Z26" i="1"/>
  <c r="V23" i="1"/>
  <c r="AP23" i="1"/>
  <c r="P24" i="1"/>
  <c r="U24" i="1"/>
  <c r="AJ24" i="1"/>
  <c r="AO24" i="1"/>
  <c r="P26" i="1"/>
  <c r="U26" i="1"/>
  <c r="AJ26" i="1"/>
  <c r="AO26" i="1"/>
  <c r="M24" i="1"/>
  <c r="R24" i="1"/>
  <c r="AG24" i="1"/>
  <c r="AL24" i="1"/>
  <c r="M26" i="1"/>
  <c r="R26" i="1"/>
  <c r="AG26" i="1"/>
  <c r="AL26" i="1"/>
  <c r="M35" i="1"/>
  <c r="M39" i="1" s="1"/>
  <c r="AF35" i="1"/>
  <c r="AF39" i="1" s="1"/>
  <c r="AF55" i="1" s="1"/>
  <c r="AJ37" i="1"/>
  <c r="M37" i="1"/>
  <c r="AG37" i="1"/>
  <c r="V37" i="1"/>
  <c r="Y37" i="1" s="1"/>
  <c r="AU37" i="1" s="1"/>
  <c r="J37" i="1"/>
  <c r="AF37" i="1"/>
  <c r="U37" i="1"/>
  <c r="I37" i="1"/>
  <c r="AO37" i="1"/>
  <c r="AC37" i="1"/>
  <c r="R37" i="1"/>
  <c r="F37" i="1"/>
  <c r="X37" i="1" s="1"/>
  <c r="AA37" i="1"/>
  <c r="AS37" i="1" s="1"/>
  <c r="F38" i="1"/>
  <c r="AC38" i="1"/>
  <c r="P35" i="1"/>
  <c r="AJ35" i="1"/>
  <c r="AJ39" i="1" s="1"/>
  <c r="X33" i="1"/>
  <c r="AR34" i="1"/>
  <c r="U35" i="1"/>
  <c r="AL35" i="1"/>
  <c r="O37" i="1"/>
  <c r="AL37" i="1"/>
  <c r="P38" i="1"/>
  <c r="AM38" i="1"/>
  <c r="G53" i="1"/>
  <c r="J45" i="1"/>
  <c r="P37" i="1"/>
  <c r="AM37" i="1"/>
  <c r="R38" i="1"/>
  <c r="Z39" i="1"/>
  <c r="AR33" i="1"/>
  <c r="AG35" i="1"/>
  <c r="AG39" i="1" s="1"/>
  <c r="V35" i="1"/>
  <c r="V39" i="1" s="1"/>
  <c r="J35" i="1"/>
  <c r="AP35" i="1"/>
  <c r="AP39" i="1" s="1"/>
  <c r="AD35" i="1"/>
  <c r="S35" i="1"/>
  <c r="G35" i="1"/>
  <c r="Y35" i="1" s="1"/>
  <c r="AO35" i="1"/>
  <c r="AC35" i="1"/>
  <c r="AR35" i="1" s="1"/>
  <c r="R35" i="1"/>
  <c r="F35" i="1"/>
  <c r="L35" i="1"/>
  <c r="L39" i="1" s="1"/>
  <c r="L55" i="1" s="1"/>
  <c r="AA35" i="1"/>
  <c r="AS35" i="1" s="1"/>
  <c r="AR37" i="1"/>
  <c r="AL38" i="1"/>
  <c r="AL39" i="1" s="1"/>
  <c r="AL55" i="1" s="1"/>
  <c r="Z38" i="1"/>
  <c r="O38" i="1"/>
  <c r="O39" i="1" s="1"/>
  <c r="O55" i="1" s="1"/>
  <c r="AI38" i="1"/>
  <c r="AI39" i="1" s="1"/>
  <c r="AI55" i="1" s="1"/>
  <c r="L38" i="1"/>
  <c r="AG38" i="1"/>
  <c r="V38" i="1"/>
  <c r="J38" i="1"/>
  <c r="J39" i="1" s="1"/>
  <c r="AP38" i="1"/>
  <c r="AD38" i="1"/>
  <c r="S38" i="1"/>
  <c r="G38" i="1"/>
  <c r="AA38" i="1"/>
  <c r="P36" i="1"/>
  <c r="AA36" i="1"/>
  <c r="AS36" i="1" s="1"/>
  <c r="AM36" i="1"/>
  <c r="P34" i="1"/>
  <c r="Y34" i="1" s="1"/>
  <c r="AU34" i="1" s="1"/>
  <c r="AA34" i="1"/>
  <c r="AS34" i="1" s="1"/>
  <c r="AM34" i="1"/>
  <c r="G36" i="1"/>
  <c r="Y36" i="1" s="1"/>
  <c r="S36" i="1"/>
  <c r="AD36" i="1"/>
  <c r="AP36" i="1"/>
  <c r="P33" i="1"/>
  <c r="P39" i="1" s="1"/>
  <c r="AA33" i="1"/>
  <c r="AM33" i="1"/>
  <c r="AM39" i="1" s="1"/>
  <c r="F34" i="1"/>
  <c r="R34" i="1"/>
  <c r="R39" i="1" s="1"/>
  <c r="R55" i="1" s="1"/>
  <c r="AC34" i="1"/>
  <c r="AC39" i="1" s="1"/>
  <c r="AC55" i="1" s="1"/>
  <c r="AO34" i="1"/>
  <c r="AO39" i="1" s="1"/>
  <c r="AO55" i="1" s="1"/>
  <c r="I36" i="1"/>
  <c r="X36" i="1" s="1"/>
  <c r="U36" i="1"/>
  <c r="AF36" i="1"/>
  <c r="AR36" i="1" s="1"/>
  <c r="G33" i="1"/>
  <c r="S33" i="1"/>
  <c r="AD33" i="1"/>
  <c r="I34" i="1"/>
  <c r="I39" i="1" s="1"/>
  <c r="I55" i="1" s="1"/>
  <c r="U34" i="1"/>
  <c r="U39" i="1" s="1"/>
  <c r="U55" i="1" s="1"/>
  <c r="L36" i="1"/>
  <c r="AT36" i="1" l="1"/>
  <c r="G39" i="1"/>
  <c r="Y33" i="1"/>
  <c r="AR38" i="1"/>
  <c r="J53" i="1"/>
  <c r="J55" i="1" s="1"/>
  <c r="M45" i="1"/>
  <c r="AL58" i="1"/>
  <c r="AL57" i="1"/>
  <c r="AO58" i="1"/>
  <c r="AO57" i="1"/>
  <c r="AP32" i="1"/>
  <c r="AP31" i="1"/>
  <c r="AP25" i="1"/>
  <c r="AP59" i="1" s="1"/>
  <c r="AP60" i="1" s="1"/>
  <c r="AQ23" i="1"/>
  <c r="L54" i="1"/>
  <c r="L32" i="1"/>
  <c r="L31" i="1"/>
  <c r="L25" i="1"/>
  <c r="L59" i="1" s="1"/>
  <c r="L60" i="1" s="1"/>
  <c r="AP40" i="1"/>
  <c r="AQ24" i="1"/>
  <c r="AP17" i="1"/>
  <c r="AQ15" i="1"/>
  <c r="AO54" i="1"/>
  <c r="AO32" i="1"/>
  <c r="AO25" i="1"/>
  <c r="AO59" i="1" s="1"/>
  <c r="AO60" i="1" s="1"/>
  <c r="AO31" i="1"/>
  <c r="AM58" i="1"/>
  <c r="AM57" i="1"/>
  <c r="AN26" i="1"/>
  <c r="AB26" i="1"/>
  <c r="AA58" i="1"/>
  <c r="AA57" i="1"/>
  <c r="AS26" i="1"/>
  <c r="M32" i="1"/>
  <c r="M25" i="1"/>
  <c r="M59" i="1" s="1"/>
  <c r="M60" i="1" s="1"/>
  <c r="N23" i="1"/>
  <c r="M31" i="1"/>
  <c r="AI58" i="1"/>
  <c r="AI57" i="1"/>
  <c r="AN8" i="1"/>
  <c r="AM17" i="1"/>
  <c r="AN15" i="1"/>
  <c r="AE7" i="1"/>
  <c r="AD9" i="1"/>
  <c r="AR16" i="1"/>
  <c r="N15" i="1"/>
  <c r="M17" i="1"/>
  <c r="R32" i="1"/>
  <c r="R54" i="1"/>
  <c r="R31" i="1"/>
  <c r="R25" i="1"/>
  <c r="R59" i="1" s="1"/>
  <c r="R60" i="1" s="1"/>
  <c r="AO17" i="1"/>
  <c r="W8" i="1"/>
  <c r="AA39" i="1"/>
  <c r="AS33" i="1"/>
  <c r="X38" i="1"/>
  <c r="AT38" i="1" s="1"/>
  <c r="AG58" i="1"/>
  <c r="AG57" i="1"/>
  <c r="AH26" i="1"/>
  <c r="AJ58" i="1"/>
  <c r="AJ57" i="1"/>
  <c r="AK26" i="1"/>
  <c r="V32" i="1"/>
  <c r="V25" i="1"/>
  <c r="V59" i="1" s="1"/>
  <c r="V60" i="1" s="1"/>
  <c r="W23" i="1"/>
  <c r="V31" i="1"/>
  <c r="G54" i="1"/>
  <c r="G32" i="1"/>
  <c r="H23" i="1"/>
  <c r="G25" i="1"/>
  <c r="G59" i="1" s="1"/>
  <c r="G27" i="1"/>
  <c r="G31" i="1"/>
  <c r="Y31" i="1" s="1"/>
  <c r="Y23" i="1"/>
  <c r="V40" i="1"/>
  <c r="W24" i="1"/>
  <c r="G22" i="1"/>
  <c r="H22" i="1" s="1"/>
  <c r="Y18" i="1"/>
  <c r="H18" i="1"/>
  <c r="AK18" i="1"/>
  <c r="V17" i="1"/>
  <c r="W15" i="1"/>
  <c r="AI54" i="1"/>
  <c r="AI32" i="1"/>
  <c r="AI25" i="1"/>
  <c r="AI59" i="1" s="1"/>
  <c r="AI60" i="1" s="1"/>
  <c r="AI31" i="1"/>
  <c r="S58" i="1"/>
  <c r="S57" i="1"/>
  <c r="T26" i="1"/>
  <c r="G58" i="1"/>
  <c r="G57" i="1"/>
  <c r="H26" i="1"/>
  <c r="G30" i="1"/>
  <c r="H30" i="1" s="1"/>
  <c r="Y26" i="1"/>
  <c r="AU26" i="1" s="1"/>
  <c r="F32" i="1"/>
  <c r="F31" i="1"/>
  <c r="X31" i="1" s="1"/>
  <c r="F54" i="1"/>
  <c r="F25" i="1"/>
  <c r="F59" i="1" s="1"/>
  <c r="F27" i="1"/>
  <c r="F29" i="1" s="1"/>
  <c r="X23" i="1"/>
  <c r="O58" i="1"/>
  <c r="O57" i="1"/>
  <c r="T8" i="1"/>
  <c r="AG17" i="1"/>
  <c r="AH15" i="1"/>
  <c r="O9" i="1"/>
  <c r="AH8" i="1"/>
  <c r="Y15" i="1"/>
  <c r="H15" i="1"/>
  <c r="G17" i="1"/>
  <c r="G19" i="1"/>
  <c r="AB8" i="1"/>
  <c r="AS8" i="1"/>
  <c r="Q10" i="1"/>
  <c r="AE16" i="1"/>
  <c r="U17" i="1"/>
  <c r="K8" i="1"/>
  <c r="P9" i="1"/>
  <c r="Q7" i="1"/>
  <c r="X10" i="1"/>
  <c r="F14" i="1"/>
  <c r="AU35" i="1"/>
  <c r="Z55" i="1"/>
  <c r="AR39" i="1"/>
  <c r="AT33" i="1"/>
  <c r="R58" i="1"/>
  <c r="R57" i="1"/>
  <c r="U58" i="1"/>
  <c r="U57" i="1"/>
  <c r="Z58" i="1"/>
  <c r="Z57" i="1"/>
  <c r="AR26" i="1"/>
  <c r="AC58" i="1"/>
  <c r="AC57" i="1"/>
  <c r="AJ31" i="1"/>
  <c r="AK23" i="1"/>
  <c r="AJ25" i="1"/>
  <c r="AJ59" i="1" s="1"/>
  <c r="AJ60" i="1" s="1"/>
  <c r="AJ32" i="1"/>
  <c r="AC54" i="1"/>
  <c r="AC32" i="1"/>
  <c r="AC31" i="1"/>
  <c r="AC25" i="1"/>
  <c r="AC59" i="1" s="1"/>
  <c r="AC60" i="1" s="1"/>
  <c r="AM40" i="1"/>
  <c r="AN24" i="1"/>
  <c r="AA40" i="1"/>
  <c r="AB24" i="1"/>
  <c r="AS24" i="1"/>
  <c r="AI40" i="1"/>
  <c r="AI43" i="1" s="1"/>
  <c r="AI56" i="1" s="1"/>
  <c r="AQ18" i="1"/>
  <c r="I17" i="1"/>
  <c r="J9" i="1"/>
  <c r="J11" i="1"/>
  <c r="K7" i="1"/>
  <c r="AF17" i="1"/>
  <c r="AH18" i="1"/>
  <c r="AN16" i="1"/>
  <c r="W16" i="1"/>
  <c r="J19" i="1"/>
  <c r="J17" i="1"/>
  <c r="K15" i="1"/>
  <c r="P17" i="1"/>
  <c r="Q15" i="1"/>
  <c r="AN10" i="1"/>
  <c r="G11" i="1"/>
  <c r="Y7" i="1"/>
  <c r="H7" i="1"/>
  <c r="G9" i="1"/>
  <c r="AT37" i="1"/>
  <c r="M57" i="1"/>
  <c r="M58" i="1"/>
  <c r="N26" i="1"/>
  <c r="P58" i="1"/>
  <c r="P57" i="1"/>
  <c r="Q26" i="1"/>
  <c r="F58" i="1"/>
  <c r="F57" i="1"/>
  <c r="F30" i="1"/>
  <c r="X26" i="1"/>
  <c r="I30" i="1"/>
  <c r="I57" i="1"/>
  <c r="I58" i="1"/>
  <c r="AD31" i="1"/>
  <c r="AD25" i="1"/>
  <c r="AD59" i="1" s="1"/>
  <c r="AD60" i="1" s="1"/>
  <c r="AU60" i="1" s="1"/>
  <c r="AE23" i="1"/>
  <c r="AD32" i="1"/>
  <c r="AB16" i="1"/>
  <c r="AS16" i="1"/>
  <c r="Q18" i="1"/>
  <c r="AK10" i="1"/>
  <c r="U32" i="1"/>
  <c r="U25" i="1"/>
  <c r="U59" i="1" s="1"/>
  <c r="U60" i="1" s="1"/>
  <c r="U54" i="1"/>
  <c r="U31" i="1"/>
  <c r="T24" i="1"/>
  <c r="H24" i="1"/>
  <c r="G40" i="1"/>
  <c r="G28" i="1"/>
  <c r="H28" i="1" s="1"/>
  <c r="Y24" i="1"/>
  <c r="F20" i="1"/>
  <c r="X16" i="1"/>
  <c r="AT16" i="1" s="1"/>
  <c r="W18" i="1"/>
  <c r="AM9" i="1"/>
  <c r="AN7" i="1"/>
  <c r="Z17" i="1"/>
  <c r="AR15" i="1"/>
  <c r="AR17" i="1" s="1"/>
  <c r="N8" i="1"/>
  <c r="R17" i="1"/>
  <c r="G12" i="1"/>
  <c r="H12" i="1" s="1"/>
  <c r="H8" i="1"/>
  <c r="Y8" i="1"/>
  <c r="AU8" i="1" s="1"/>
  <c r="AK8" i="1"/>
  <c r="AC17" i="1"/>
  <c r="AQ10" i="1"/>
  <c r="AR7" i="1"/>
  <c r="AR9" i="1" s="1"/>
  <c r="Z9" i="1"/>
  <c r="AF9" i="1"/>
  <c r="X8" i="1"/>
  <c r="F12" i="1"/>
  <c r="AL40" i="1"/>
  <c r="AL43" i="1" s="1"/>
  <c r="AL56" i="1" s="1"/>
  <c r="AO40" i="1"/>
  <c r="AO43" i="1" s="1"/>
  <c r="AO56" i="1" s="1"/>
  <c r="Z40" i="1"/>
  <c r="Z43" i="1" s="1"/>
  <c r="AR24" i="1"/>
  <c r="AC40" i="1"/>
  <c r="AC43" i="1" s="1"/>
  <c r="AC56" i="1" s="1"/>
  <c r="P25" i="1"/>
  <c r="P59" i="1" s="1"/>
  <c r="P60" i="1" s="1"/>
  <c r="Q23" i="1"/>
  <c r="P31" i="1"/>
  <c r="P32" i="1"/>
  <c r="AF58" i="1"/>
  <c r="AF57" i="1"/>
  <c r="AD58" i="1"/>
  <c r="AD57" i="1"/>
  <c r="AE26" i="1"/>
  <c r="O54" i="1"/>
  <c r="O31" i="1"/>
  <c r="O32" i="1"/>
  <c r="O25" i="1"/>
  <c r="O59" i="1" s="1"/>
  <c r="O60" i="1" s="1"/>
  <c r="AM25" i="1"/>
  <c r="AM59" i="1" s="1"/>
  <c r="AM60" i="1" s="1"/>
  <c r="AM32" i="1"/>
  <c r="AM31" i="1"/>
  <c r="AN23" i="1"/>
  <c r="AA17" i="1"/>
  <c r="AS15" i="1"/>
  <c r="AS17" i="1" s="1"/>
  <c r="AB15" i="1"/>
  <c r="K18" i="1"/>
  <c r="J22" i="1"/>
  <c r="K22" i="1" s="1"/>
  <c r="I14" i="1"/>
  <c r="S9" i="1"/>
  <c r="T7" i="1"/>
  <c r="S17" i="1"/>
  <c r="T15" i="1"/>
  <c r="L17" i="1"/>
  <c r="AL9" i="1"/>
  <c r="AK15" i="1"/>
  <c r="AJ17" i="1"/>
  <c r="AL31" i="1"/>
  <c r="AL54" i="1"/>
  <c r="AL25" i="1"/>
  <c r="AL59" i="1" s="1"/>
  <c r="AL60" i="1" s="1"/>
  <c r="AL32" i="1"/>
  <c r="F11" i="1"/>
  <c r="F13" i="1" s="1"/>
  <c r="X7" i="1"/>
  <c r="F9" i="1"/>
  <c r="W10" i="1"/>
  <c r="AC9" i="1"/>
  <c r="AS38" i="1"/>
  <c r="AG40" i="1"/>
  <c r="AH24" i="1"/>
  <c r="AJ40" i="1"/>
  <c r="AK24" i="1"/>
  <c r="F28" i="1"/>
  <c r="I28" i="1" s="1"/>
  <c r="L28" i="1" s="1"/>
  <c r="O28" i="1" s="1"/>
  <c r="R28" i="1" s="1"/>
  <c r="U28" i="1" s="1"/>
  <c r="Z28" i="1" s="1"/>
  <c r="AC28" i="1" s="1"/>
  <c r="AF28" i="1" s="1"/>
  <c r="AI28" i="1" s="1"/>
  <c r="AL28" i="1" s="1"/>
  <c r="AO28" i="1" s="1"/>
  <c r="X24" i="1"/>
  <c r="AT24" i="1" s="1"/>
  <c r="I40" i="1"/>
  <c r="I43" i="1" s="1"/>
  <c r="I56" i="1" s="1"/>
  <c r="J54" i="1"/>
  <c r="J31" i="1"/>
  <c r="J25" i="1"/>
  <c r="J59" i="1" s="1"/>
  <c r="J60" i="1" s="1"/>
  <c r="J32" i="1"/>
  <c r="J27" i="1"/>
  <c r="M27" i="1" s="1"/>
  <c r="K23" i="1"/>
  <c r="L58" i="1"/>
  <c r="L57" i="1"/>
  <c r="L30" i="1"/>
  <c r="O30" i="1" s="1"/>
  <c r="R30" i="1" s="1"/>
  <c r="U30" i="1" s="1"/>
  <c r="Z30" i="1" s="1"/>
  <c r="AC30" i="1" s="1"/>
  <c r="AF30" i="1" s="1"/>
  <c r="AI30" i="1" s="1"/>
  <c r="AL30" i="1" s="1"/>
  <c r="AO30" i="1" s="1"/>
  <c r="AK16" i="1"/>
  <c r="J58" i="1"/>
  <c r="J57" i="1"/>
  <c r="K26" i="1"/>
  <c r="J30" i="1"/>
  <c r="K30" i="1" s="1"/>
  <c r="I25" i="1"/>
  <c r="I59" i="1" s="1"/>
  <c r="I60" i="1" s="1"/>
  <c r="I54" i="1"/>
  <c r="I32" i="1"/>
  <c r="I27" i="1"/>
  <c r="I29" i="1" s="1"/>
  <c r="I31" i="1"/>
  <c r="AE18" i="1"/>
  <c r="AG32" i="1"/>
  <c r="AG25" i="1"/>
  <c r="AG59" i="1" s="1"/>
  <c r="AG60" i="1" s="1"/>
  <c r="AG31" i="1"/>
  <c r="AH23" i="1"/>
  <c r="I20" i="1"/>
  <c r="O17" i="1"/>
  <c r="O40" i="1"/>
  <c r="O43" i="1" s="1"/>
  <c r="O56" i="1" s="1"/>
  <c r="AH16" i="1"/>
  <c r="AH10" i="1"/>
  <c r="AG9" i="1"/>
  <c r="AH7" i="1"/>
  <c r="F19" i="1"/>
  <c r="F21" i="1" s="1"/>
  <c r="F17" i="1"/>
  <c r="X15" i="1"/>
  <c r="Q8" i="1"/>
  <c r="M22" i="1"/>
  <c r="N22" i="1" s="1"/>
  <c r="N18" i="1"/>
  <c r="J14" i="1"/>
  <c r="K14" i="1" s="1"/>
  <c r="K10" i="1"/>
  <c r="U9" i="1"/>
  <c r="AK7" i="1"/>
  <c r="AJ9" i="1"/>
  <c r="AR8" i="1"/>
  <c r="AD39" i="1"/>
  <c r="AU36" i="1"/>
  <c r="Y38" i="1"/>
  <c r="AU38" i="1" s="1"/>
  <c r="X35" i="1"/>
  <c r="AT35" i="1" s="1"/>
  <c r="R40" i="1"/>
  <c r="R43" i="1" s="1"/>
  <c r="R56" i="1" s="1"/>
  <c r="U40" i="1"/>
  <c r="U43" i="1" s="1"/>
  <c r="U56" i="1" s="1"/>
  <c r="AF25" i="1"/>
  <c r="AF59" i="1" s="1"/>
  <c r="AF60" i="1" s="1"/>
  <c r="AF31" i="1"/>
  <c r="AF54" i="1"/>
  <c r="AF32" i="1"/>
  <c r="AP57" i="1"/>
  <c r="AP58" i="1"/>
  <c r="AQ26" i="1"/>
  <c r="AF40" i="1"/>
  <c r="AF43" i="1" s="1"/>
  <c r="AF56" i="1" s="1"/>
  <c r="AE24" i="1"/>
  <c r="AD40" i="1"/>
  <c r="AR18" i="1"/>
  <c r="AN18" i="1"/>
  <c r="Z31" i="1"/>
  <c r="AR31" i="1" s="1"/>
  <c r="Z54" i="1"/>
  <c r="AR23" i="1"/>
  <c r="Z32" i="1"/>
  <c r="Z25" i="1"/>
  <c r="Z59" i="1" s="1"/>
  <c r="AI17" i="1"/>
  <c r="AE10" i="1"/>
  <c r="T16" i="1"/>
  <c r="I12" i="1"/>
  <c r="L12" i="1" s="1"/>
  <c r="O12" i="1" s="1"/>
  <c r="R12" i="1" s="1"/>
  <c r="U12" i="1" s="1"/>
  <c r="Z12" i="1" s="1"/>
  <c r="AC12" i="1" s="1"/>
  <c r="AF12" i="1" s="1"/>
  <c r="AI12" i="1" s="1"/>
  <c r="AL12" i="1" s="1"/>
  <c r="AO12" i="1" s="1"/>
  <c r="K16" i="1"/>
  <c r="L14" i="1"/>
  <c r="O14" i="1" s="1"/>
  <c r="R14" i="1" s="1"/>
  <c r="U14" i="1" s="1"/>
  <c r="Z14" i="1" s="1"/>
  <c r="AC14" i="1" s="1"/>
  <c r="AF14" i="1" s="1"/>
  <c r="AI14" i="1" s="1"/>
  <c r="AL14" i="1" s="1"/>
  <c r="AO14" i="1" s="1"/>
  <c r="R9" i="1"/>
  <c r="AQ7" i="1"/>
  <c r="AP9" i="1"/>
  <c r="N16" i="1"/>
  <c r="I9" i="1"/>
  <c r="I11" i="1"/>
  <c r="I13" i="1" s="1"/>
  <c r="L9" i="1"/>
  <c r="L11" i="1"/>
  <c r="L13" i="1" s="1"/>
  <c r="AQ8" i="1"/>
  <c r="S39" i="1"/>
  <c r="X34" i="1"/>
  <c r="AT34" i="1" s="1"/>
  <c r="F39" i="1"/>
  <c r="F40" i="1" s="1"/>
  <c r="F43" i="1" s="1"/>
  <c r="M40" i="1"/>
  <c r="N24" i="1"/>
  <c r="P40" i="1"/>
  <c r="Q24" i="1"/>
  <c r="AA32" i="1"/>
  <c r="AA25" i="1"/>
  <c r="AA59" i="1" s="1"/>
  <c r="AS23" i="1"/>
  <c r="AA31" i="1"/>
  <c r="AS31" i="1" s="1"/>
  <c r="AB23" i="1"/>
  <c r="V58" i="1"/>
  <c r="V57" i="1"/>
  <c r="W26" i="1"/>
  <c r="AS18" i="1"/>
  <c r="AB18" i="1"/>
  <c r="L40" i="1"/>
  <c r="L43" i="1" s="1"/>
  <c r="L56" i="1" s="1"/>
  <c r="Q16" i="1"/>
  <c r="K24" i="1"/>
  <c r="J40" i="1"/>
  <c r="J28" i="1"/>
  <c r="K28" i="1" s="1"/>
  <c r="F22" i="1"/>
  <c r="I22" i="1" s="1"/>
  <c r="L22" i="1" s="1"/>
  <c r="O22" i="1" s="1"/>
  <c r="R22" i="1" s="1"/>
  <c r="U22" i="1" s="1"/>
  <c r="Z22" i="1" s="1"/>
  <c r="AC22" i="1" s="1"/>
  <c r="AF22" i="1" s="1"/>
  <c r="AI22" i="1" s="1"/>
  <c r="AL22" i="1" s="1"/>
  <c r="AO22" i="1" s="1"/>
  <c r="X18" i="1"/>
  <c r="T18" i="1"/>
  <c r="S31" i="1"/>
  <c r="S25" i="1"/>
  <c r="S59" i="1" s="1"/>
  <c r="S60" i="1" s="1"/>
  <c r="S32" i="1"/>
  <c r="T23" i="1"/>
  <c r="AE15" i="1"/>
  <c r="AD17" i="1"/>
  <c r="T10" i="1"/>
  <c r="L20" i="1"/>
  <c r="O20" i="1" s="1"/>
  <c r="R20" i="1" s="1"/>
  <c r="U20" i="1" s="1"/>
  <c r="Z20" i="1" s="1"/>
  <c r="AC20" i="1" s="1"/>
  <c r="AF20" i="1" s="1"/>
  <c r="AI20" i="1" s="1"/>
  <c r="AL20" i="1" s="1"/>
  <c r="AO20" i="1" s="1"/>
  <c r="AI9" i="1"/>
  <c r="AQ16" i="1"/>
  <c r="M14" i="1"/>
  <c r="N14" i="1" s="1"/>
  <c r="N10" i="1"/>
  <c r="AL17" i="1"/>
  <c r="H10" i="1"/>
  <c r="G14" i="1"/>
  <c r="H14" i="1" s="1"/>
  <c r="Y10" i="1"/>
  <c r="M11" i="1"/>
  <c r="P11" i="1" s="1"/>
  <c r="N7" i="1"/>
  <c r="M9" i="1"/>
  <c r="AB10" i="1"/>
  <c r="AS10" i="1"/>
  <c r="V9" i="1"/>
  <c r="W7" i="1"/>
  <c r="G20" i="1"/>
  <c r="H20" i="1" s="1"/>
  <c r="Y16" i="1"/>
  <c r="AU16" i="1" s="1"/>
  <c r="H16" i="1"/>
  <c r="AE8" i="1"/>
  <c r="AS7" i="1"/>
  <c r="AS9" i="1" s="1"/>
  <c r="AB7" i="1"/>
  <c r="AA9" i="1"/>
  <c r="AO9" i="1"/>
  <c r="AR10" i="1"/>
  <c r="M29" i="1" l="1"/>
  <c r="N27" i="1"/>
  <c r="P27" i="1"/>
  <c r="X43" i="1"/>
  <c r="F56" i="1"/>
  <c r="P13" i="1"/>
  <c r="Q11" i="1"/>
  <c r="S11" i="1"/>
  <c r="AU10" i="1"/>
  <c r="AJ43" i="1"/>
  <c r="AK40" i="1"/>
  <c r="Z56" i="1"/>
  <c r="AR43" i="1"/>
  <c r="H40" i="1"/>
  <c r="G43" i="1"/>
  <c r="X32" i="1"/>
  <c r="AT23" i="1"/>
  <c r="X25" i="1"/>
  <c r="AU31" i="1"/>
  <c r="Y39" i="1"/>
  <c r="G55" i="1"/>
  <c r="AT18" i="1"/>
  <c r="Y9" i="1"/>
  <c r="AU7" i="1"/>
  <c r="AU9" i="1" s="1"/>
  <c r="H27" i="1"/>
  <c r="G29" i="1"/>
  <c r="AQ40" i="1"/>
  <c r="AP43" i="1"/>
  <c r="P43" i="1"/>
  <c r="Q40" i="1"/>
  <c r="J20" i="1"/>
  <c r="AT26" i="1"/>
  <c r="G13" i="1"/>
  <c r="H11" i="1"/>
  <c r="K19" i="1"/>
  <c r="J21" i="1"/>
  <c r="I19" i="1"/>
  <c r="P14" i="1"/>
  <c r="AU15" i="1"/>
  <c r="AU17" i="1" s="1"/>
  <c r="Y17" i="1"/>
  <c r="F60" i="1"/>
  <c r="X59" i="1"/>
  <c r="AU18" i="1"/>
  <c r="Y59" i="1"/>
  <c r="G60" i="1"/>
  <c r="Y60" i="1" s="1"/>
  <c r="AT15" i="1"/>
  <c r="AT17" i="1" s="1"/>
  <c r="X17" i="1"/>
  <c r="AH40" i="1"/>
  <c r="AG43" i="1"/>
  <c r="X9" i="1"/>
  <c r="AT7" i="1"/>
  <c r="AT9" i="1" s="1"/>
  <c r="AA43" i="1"/>
  <c r="AB40" i="1"/>
  <c r="J12" i="1"/>
  <c r="P45" i="1"/>
  <c r="M53" i="1"/>
  <c r="AS25" i="1"/>
  <c r="AS32" i="1"/>
  <c r="M28" i="1"/>
  <c r="K27" i="1"/>
  <c r="J29" i="1"/>
  <c r="S40" i="1"/>
  <c r="M30" i="1"/>
  <c r="AT31" i="1"/>
  <c r="K40" i="1"/>
  <c r="J43" i="1"/>
  <c r="Z60" i="1"/>
  <c r="AR59" i="1"/>
  <c r="AR60" i="1" s="1"/>
  <c r="AS59" i="1"/>
  <c r="AA60" i="1"/>
  <c r="AS60" i="1" s="1"/>
  <c r="N40" i="1"/>
  <c r="M43" i="1"/>
  <c r="P22" i="1"/>
  <c r="L27" i="1"/>
  <c r="F55" i="1"/>
  <c r="X39" i="1"/>
  <c r="AT39" i="1" s="1"/>
  <c r="AT8" i="1"/>
  <c r="AU24" i="1"/>
  <c r="AN40" i="1"/>
  <c r="AM43" i="1"/>
  <c r="V43" i="1"/>
  <c r="W40" i="1"/>
  <c r="AS39" i="1"/>
  <c r="AR25" i="1"/>
  <c r="AR32" i="1"/>
  <c r="AD43" i="1"/>
  <c r="AE40" i="1"/>
  <c r="N11" i="1"/>
  <c r="M13" i="1"/>
  <c r="K11" i="1"/>
  <c r="J13" i="1"/>
  <c r="AT10" i="1"/>
  <c r="G21" i="1"/>
  <c r="H19" i="1"/>
  <c r="O11" i="1"/>
  <c r="Y32" i="1"/>
  <c r="Y25" i="1"/>
  <c r="AU23" i="1"/>
  <c r="M19" i="1"/>
  <c r="AU33" i="1"/>
  <c r="N30" i="1" l="1"/>
  <c r="P30" i="1"/>
  <c r="S45" i="1"/>
  <c r="P53" i="1"/>
  <c r="K20" i="1"/>
  <c r="M20" i="1"/>
  <c r="S13" i="1"/>
  <c r="T11" i="1"/>
  <c r="V11" i="1"/>
  <c r="S43" i="1"/>
  <c r="T40" i="1"/>
  <c r="K12" i="1"/>
  <c r="M12" i="1"/>
  <c r="Q14" i="1"/>
  <c r="S14" i="1"/>
  <c r="G56" i="1"/>
  <c r="Y43" i="1"/>
  <c r="H43" i="1"/>
  <c r="N19" i="1"/>
  <c r="M21" i="1"/>
  <c r="P19" i="1"/>
  <c r="I21" i="1"/>
  <c r="L19" i="1"/>
  <c r="Q43" i="1"/>
  <c r="P56" i="1"/>
  <c r="AU32" i="1"/>
  <c r="AU25" i="1"/>
  <c r="AB43" i="1"/>
  <c r="AS43" i="1"/>
  <c r="AU59" i="1"/>
  <c r="AQ43" i="1"/>
  <c r="L29" i="1"/>
  <c r="O27" i="1"/>
  <c r="N28" i="1"/>
  <c r="P28" i="1"/>
  <c r="AU39" i="1"/>
  <c r="AT43" i="1"/>
  <c r="W43" i="1"/>
  <c r="Q22" i="1"/>
  <c r="S22" i="1"/>
  <c r="J56" i="1"/>
  <c r="K43" i="1"/>
  <c r="AT59" i="1"/>
  <c r="AT60" i="1" s="1"/>
  <c r="X60" i="1"/>
  <c r="P29" i="1"/>
  <c r="Q27" i="1"/>
  <c r="S27" i="1"/>
  <c r="O13" i="1"/>
  <c r="R11" i="1"/>
  <c r="AN43" i="1"/>
  <c r="AH43" i="1"/>
  <c r="AK43" i="1"/>
  <c r="AE43" i="1"/>
  <c r="N43" i="1"/>
  <c r="M56" i="1"/>
  <c r="M54" i="1"/>
  <c r="M55" i="1"/>
  <c r="AT32" i="1"/>
  <c r="AT25" i="1"/>
  <c r="L21" i="1" l="1"/>
  <c r="O19" i="1"/>
  <c r="T14" i="1"/>
  <c r="V14" i="1"/>
  <c r="N20" i="1"/>
  <c r="P20" i="1"/>
  <c r="Q28" i="1"/>
  <c r="S28" i="1"/>
  <c r="P21" i="1"/>
  <c r="Q19" i="1"/>
  <c r="S19" i="1"/>
  <c r="N12" i="1"/>
  <c r="P12" i="1"/>
  <c r="R13" i="1"/>
  <c r="U11" i="1"/>
  <c r="P55" i="1"/>
  <c r="P54" i="1"/>
  <c r="T22" i="1"/>
  <c r="V22" i="1"/>
  <c r="O29" i="1"/>
  <c r="R27" i="1"/>
  <c r="S53" i="1"/>
  <c r="V45" i="1"/>
  <c r="T27" i="1"/>
  <c r="S29" i="1"/>
  <c r="V27" i="1"/>
  <c r="T43" i="1"/>
  <c r="Q30" i="1"/>
  <c r="S30" i="1"/>
  <c r="AU43" i="1"/>
  <c r="V13" i="1"/>
  <c r="W11" i="1"/>
  <c r="AA11" i="1"/>
  <c r="T28" i="1" l="1"/>
  <c r="V28" i="1"/>
  <c r="AA45" i="1"/>
  <c r="V53" i="1"/>
  <c r="U13" i="1"/>
  <c r="Z11" i="1"/>
  <c r="T30" i="1"/>
  <c r="V30" i="1"/>
  <c r="S54" i="1"/>
  <c r="S55" i="1"/>
  <c r="Q20" i="1"/>
  <c r="S20" i="1"/>
  <c r="R29" i="1"/>
  <c r="U27" i="1"/>
  <c r="Q12" i="1"/>
  <c r="S12" i="1"/>
  <c r="S56" i="1"/>
  <c r="W14" i="1"/>
  <c r="AA14" i="1"/>
  <c r="W22" i="1"/>
  <c r="AA22" i="1"/>
  <c r="T19" i="1"/>
  <c r="S21" i="1"/>
  <c r="V19" i="1"/>
  <c r="AB11" i="1"/>
  <c r="AA13" i="1"/>
  <c r="AD11" i="1"/>
  <c r="V29" i="1"/>
  <c r="W27" i="1"/>
  <c r="AA27" i="1"/>
  <c r="O21" i="1"/>
  <c r="R19" i="1"/>
  <c r="W30" i="1" l="1"/>
  <c r="AA30" i="1"/>
  <c r="AA29" i="1"/>
  <c r="AB27" i="1"/>
  <c r="AD27" i="1"/>
  <c r="U29" i="1"/>
  <c r="Z27" i="1"/>
  <c r="Z13" i="1"/>
  <c r="AC11" i="1"/>
  <c r="AB22" i="1"/>
  <c r="AD22" i="1"/>
  <c r="R21" i="1"/>
  <c r="U19" i="1"/>
  <c r="T20" i="1"/>
  <c r="V20" i="1"/>
  <c r="V55" i="1"/>
  <c r="V54" i="1"/>
  <c r="V56" i="1"/>
  <c r="AD13" i="1"/>
  <c r="AE11" i="1"/>
  <c r="AG11" i="1"/>
  <c r="AB14" i="1"/>
  <c r="AD14" i="1"/>
  <c r="AD45" i="1"/>
  <c r="AA53" i="1"/>
  <c r="T12" i="1"/>
  <c r="V12" i="1"/>
  <c r="W28" i="1"/>
  <c r="AA28" i="1"/>
  <c r="V21" i="1"/>
  <c r="W19" i="1"/>
  <c r="AA19" i="1"/>
  <c r="AC13" i="1" l="1"/>
  <c r="AF11" i="1"/>
  <c r="AE14" i="1"/>
  <c r="AG14" i="1"/>
  <c r="W20" i="1"/>
  <c r="AA20" i="1"/>
  <c r="Z29" i="1"/>
  <c r="AC27" i="1"/>
  <c r="AA21" i="1"/>
  <c r="AB19" i="1"/>
  <c r="AD19" i="1"/>
  <c r="AG45" i="1"/>
  <c r="AD53" i="1"/>
  <c r="AB28" i="1"/>
  <c r="AD28" i="1"/>
  <c r="AH11" i="1"/>
  <c r="AG13" i="1"/>
  <c r="AJ11" i="1"/>
  <c r="U21" i="1"/>
  <c r="Z19" i="1"/>
  <c r="AD29" i="1"/>
  <c r="AE27" i="1"/>
  <c r="AG27" i="1"/>
  <c r="AA54" i="1"/>
  <c r="AA55" i="1"/>
  <c r="AA56" i="1"/>
  <c r="W12" i="1"/>
  <c r="AA12" i="1"/>
  <c r="AE22" i="1"/>
  <c r="AG22" i="1"/>
  <c r="AB30" i="1"/>
  <c r="AD30" i="1"/>
  <c r="AE30" i="1" l="1"/>
  <c r="AG30" i="1"/>
  <c r="AC29" i="1"/>
  <c r="AF27" i="1"/>
  <c r="AH27" i="1"/>
  <c r="AG29" i="1"/>
  <c r="AJ27" i="1"/>
  <c r="AE28" i="1"/>
  <c r="AG28" i="1"/>
  <c r="AH22" i="1"/>
  <c r="AJ22" i="1"/>
  <c r="AB20" i="1"/>
  <c r="AD20" i="1"/>
  <c r="AD54" i="1"/>
  <c r="AD55" i="1"/>
  <c r="AD56" i="1"/>
  <c r="AB12" i="1"/>
  <c r="AD12" i="1"/>
  <c r="Z21" i="1"/>
  <c r="AC19" i="1"/>
  <c r="AG53" i="1"/>
  <c r="AJ45" i="1"/>
  <c r="AH14" i="1"/>
  <c r="AJ14" i="1"/>
  <c r="AD21" i="1"/>
  <c r="AE19" i="1"/>
  <c r="AG19" i="1"/>
  <c r="AJ13" i="1"/>
  <c r="AK11" i="1"/>
  <c r="AM11" i="1"/>
  <c r="AF13" i="1"/>
  <c r="AI11" i="1"/>
  <c r="AI13" i="1" l="1"/>
  <c r="AL11" i="1"/>
  <c r="AK14" i="1"/>
  <c r="AM14" i="1"/>
  <c r="AK27" i="1"/>
  <c r="AJ29" i="1"/>
  <c r="AM27" i="1"/>
  <c r="AN11" i="1"/>
  <c r="AM13" i="1"/>
  <c r="AP11" i="1"/>
  <c r="AJ53" i="1"/>
  <c r="AM45" i="1"/>
  <c r="AG55" i="1"/>
  <c r="AG54" i="1"/>
  <c r="AG56" i="1"/>
  <c r="AE20" i="1"/>
  <c r="AG20" i="1"/>
  <c r="AC21" i="1"/>
  <c r="AF19" i="1"/>
  <c r="AF29" i="1"/>
  <c r="AI27" i="1"/>
  <c r="AH19" i="1"/>
  <c r="AG21" i="1"/>
  <c r="AJ19" i="1"/>
  <c r="AK22" i="1"/>
  <c r="AM22" i="1"/>
  <c r="AE12" i="1"/>
  <c r="AG12" i="1"/>
  <c r="AH30" i="1"/>
  <c r="AJ30" i="1"/>
  <c r="AH28" i="1"/>
  <c r="AJ28" i="1"/>
  <c r="AK28" i="1" l="1"/>
  <c r="AM28" i="1"/>
  <c r="AK19" i="1"/>
  <c r="AJ21" i="1"/>
  <c r="AM19" i="1"/>
  <c r="AM29" i="1"/>
  <c r="AN27" i="1"/>
  <c r="AP27" i="1"/>
  <c r="AI29" i="1"/>
  <c r="AL27" i="1"/>
  <c r="AK30" i="1"/>
  <c r="AM30" i="1"/>
  <c r="AH12" i="1"/>
  <c r="AJ12" i="1"/>
  <c r="AP45" i="1"/>
  <c r="AP53" i="1" s="1"/>
  <c r="AM53" i="1"/>
  <c r="AN14" i="1"/>
  <c r="AP14" i="1"/>
  <c r="AQ14" i="1" s="1"/>
  <c r="AF21" i="1"/>
  <c r="AI19" i="1"/>
  <c r="AJ54" i="1"/>
  <c r="AJ55" i="1"/>
  <c r="AJ56" i="1"/>
  <c r="AN22" i="1"/>
  <c r="AP22" i="1"/>
  <c r="AQ22" i="1" s="1"/>
  <c r="AP13" i="1"/>
  <c r="AQ11" i="1"/>
  <c r="AL13" i="1"/>
  <c r="AO11" i="1"/>
  <c r="AO13" i="1" s="1"/>
  <c r="AH20" i="1"/>
  <c r="AJ20" i="1"/>
  <c r="AP55" i="1" l="1"/>
  <c r="AP54" i="1"/>
  <c r="AP56" i="1"/>
  <c r="AN19" i="1"/>
  <c r="AM21" i="1"/>
  <c r="AP19" i="1"/>
  <c r="AM55" i="1"/>
  <c r="AM54" i="1"/>
  <c r="AM56" i="1"/>
  <c r="AI21" i="1"/>
  <c r="AL19" i="1"/>
  <c r="AN30" i="1"/>
  <c r="AP30" i="1"/>
  <c r="AQ30" i="1" s="1"/>
  <c r="AK20" i="1"/>
  <c r="AM20" i="1"/>
  <c r="AL29" i="1"/>
  <c r="AO27" i="1"/>
  <c r="AO29" i="1" s="1"/>
  <c r="AN28" i="1"/>
  <c r="AP28" i="1"/>
  <c r="AQ28" i="1" s="1"/>
  <c r="AP29" i="1"/>
  <c r="AQ27" i="1"/>
  <c r="AK12" i="1"/>
  <c r="AM12" i="1"/>
  <c r="AN20" i="1" l="1"/>
  <c r="AP20" i="1"/>
  <c r="AQ20" i="1" s="1"/>
  <c r="AP21" i="1"/>
  <c r="AQ19" i="1"/>
  <c r="AN12" i="1"/>
  <c r="AP12" i="1"/>
  <c r="AQ12" i="1" s="1"/>
  <c r="AL21" i="1"/>
  <c r="AO19" i="1"/>
  <c r="AO2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<sst xmlns="http://schemas.openxmlformats.org/spreadsheetml/2006/main" count="156" uniqueCount="77">
  <si>
    <t>Graph熊本</t>
  </si>
  <si>
    <t>損　益　計　算　書</t>
    <rPh sb="0" eb="1">
      <t>ソン</t>
    </rPh>
    <rPh sb="2" eb="3">
      <t>エキ</t>
    </rPh>
    <rPh sb="4" eb="5">
      <t>ケイ</t>
    </rPh>
    <rPh sb="6" eb="7">
      <t>サン</t>
    </rPh>
    <rPh sb="8" eb="9">
      <t>ショ</t>
    </rPh>
    <phoneticPr fontId="14"/>
  </si>
  <si>
    <t>1Q</t>
    <phoneticPr fontId="4"/>
  </si>
  <si>
    <t>2Q</t>
  </si>
  <si>
    <t>前期</t>
    <rPh sb="0" eb="2">
      <t>ゼンキ</t>
    </rPh>
    <phoneticPr fontId="14"/>
  </si>
  <si>
    <t>3Q</t>
  </si>
  <si>
    <t>4Q</t>
  </si>
  <si>
    <t>後期</t>
    <rPh sb="0" eb="2">
      <t>コウキ</t>
    </rPh>
    <phoneticPr fontId="14"/>
  </si>
  <si>
    <t>通期</t>
    <rPh sb="0" eb="2">
      <t>ツウキ</t>
    </rPh>
    <phoneticPr fontId="14"/>
  </si>
  <si>
    <t>項目</t>
    <rPh sb="0" eb="2">
      <t>コウモク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</si>
  <si>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</si>
  <si>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</si>
  <si>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  <phoneticPr fontId="4"/>
  </si>
  <si>
    <t>7月</t>
    <phoneticPr fontId="4"/>
  </si>
  <si>
    <t>8月</t>
    <phoneticPr fontId="4"/>
  </si>
  <si>
    <t>9月</t>
    <phoneticPr fontId="4"/>
  </si>
  <si>
    <t>合計</t>
    <rPh sb="0" eb="2">
      <t>ゴウケイ</t>
    </rPh>
    <phoneticPr fontId="14"/>
  </si>
  <si>
    <t>10月</t>
    <phoneticPr fontId="4"/>
  </si>
  <si>
    <t>11月</t>
  </si>
  <si>
    <t>12月</t>
  </si>
  <si>
    <t>1月</t>
    <phoneticPr fontId="4"/>
  </si>
  <si>
    <t>2月</t>
  </si>
  <si>
    <t>3月</t>
  </si>
  <si>
    <t>計画</t>
    <rPh sb="0" eb="2">
      <t>ケイカク</t>
    </rPh>
    <phoneticPr fontId="4"/>
  </si>
  <si>
    <t>実績</t>
    <rPh sb="0" eb="2">
      <t>ジッセキ</t>
    </rPh>
    <phoneticPr fontId="4"/>
  </si>
  <si>
    <t>達成率</t>
    <rPh sb="0" eb="3">
      <t>タッセイリツ</t>
    </rPh>
    <phoneticPr fontId="4"/>
  </si>
  <si>
    <t>計画</t>
    <rPh sb="0" eb="2">
      <t>ケイカク</t>
    </rPh>
    <phoneticPr fontId="14"/>
  </si>
  <si>
    <t>実績</t>
    <rPh sb="0" eb="2">
      <t>ジッセキ</t>
    </rPh>
    <phoneticPr fontId="14"/>
  </si>
  <si>
    <t>受注</t>
    <rPh sb="0" eb="2">
      <t>ジュチュウ</t>
    </rPh>
    <phoneticPr fontId="4"/>
  </si>
  <si>
    <t>月別</t>
    <rPh sb="0" eb="2">
      <t>ツキベツ</t>
    </rPh>
    <phoneticPr fontId="4"/>
  </si>
  <si>
    <t>請負金額</t>
    <rPh sb="0" eb="2">
      <t>ウケオイ</t>
    </rPh>
    <rPh sb="2" eb="4">
      <t>キンガク</t>
    </rPh>
    <phoneticPr fontId="4"/>
  </si>
  <si>
    <t>粗利益</t>
    <rPh sb="0" eb="3">
      <t>アラリエキ</t>
    </rPh>
    <phoneticPr fontId="4"/>
  </si>
  <si>
    <t>利益率</t>
    <rPh sb="0" eb="3">
      <t>リエキリツ</t>
    </rPh>
    <phoneticPr fontId="4"/>
  </si>
  <si>
    <t>棟数</t>
    <rPh sb="0" eb="2">
      <t>トウスウ</t>
    </rPh>
    <phoneticPr fontId="4"/>
  </si>
  <si>
    <t>累積</t>
    <rPh sb="0" eb="2">
      <t>ルイセキ</t>
    </rPh>
    <phoneticPr fontId="4"/>
  </si>
  <si>
    <t>利益率</t>
    <rPh sb="0" eb="3">
      <t>リエキリツ</t>
    </rPh>
    <phoneticPr fontId="14"/>
  </si>
  <si>
    <t>着工</t>
    <rPh sb="0" eb="2">
      <t>チャッコウ</t>
    </rPh>
    <phoneticPr fontId="4"/>
  </si>
  <si>
    <t>売上高</t>
    <rPh sb="0" eb="2">
      <t>ウリアゲ</t>
    </rPh>
    <rPh sb="2" eb="3">
      <t>ダカ</t>
    </rPh>
    <phoneticPr fontId="4"/>
  </si>
  <si>
    <t>引輪棟数</t>
    <rPh sb="0" eb="2">
      <t>ヒキワ</t>
    </rPh>
    <rPh sb="2" eb="4">
      <t>トウスウ</t>
    </rPh>
    <phoneticPr fontId="4"/>
  </si>
  <si>
    <t>売上原価</t>
    <rPh sb="0" eb="2">
      <t>ウリアゲ</t>
    </rPh>
    <rPh sb="2" eb="4">
      <t>ゲンカ</t>
    </rPh>
    <phoneticPr fontId="4"/>
  </si>
  <si>
    <t>原価率</t>
    <rPh sb="0" eb="3">
      <t>ゲンカリツ</t>
    </rPh>
    <phoneticPr fontId="4"/>
  </si>
  <si>
    <t>人件費</t>
  </si>
  <si>
    <t>販売費</t>
  </si>
  <si>
    <t>減価償却費</t>
  </si>
  <si>
    <t>地代・家賃</t>
  </si>
  <si>
    <t>その他経費</t>
  </si>
  <si>
    <t>本社経費</t>
  </si>
  <si>
    <t>経費合計</t>
    <rPh sb="0" eb="2">
      <t>ケイヒ</t>
    </rPh>
    <rPh sb="2" eb="4">
      <t>ゴウケイ</t>
    </rPh>
    <phoneticPr fontId="4"/>
  </si>
  <si>
    <t>営業利益</t>
    <rPh sb="0" eb="4">
      <t>エイギョウリエキ</t>
    </rPh>
    <phoneticPr fontId="4"/>
  </si>
  <si>
    <t>営業外収益</t>
    <rPh sb="0" eb="5">
      <t>エイギョウガイシュウエキ</t>
    </rPh>
    <phoneticPr fontId="4"/>
  </si>
  <si>
    <t>営業外費用</t>
    <rPh sb="0" eb="3">
      <t>エイギョウガイ</t>
    </rPh>
    <rPh sb="3" eb="5">
      <t>ヒヨウ</t>
    </rPh>
    <phoneticPr fontId="4"/>
  </si>
  <si>
    <t>経常利益</t>
    <rPh sb="0" eb="4">
      <t>ケイジョウリエキ</t>
    </rPh>
    <phoneticPr fontId="4"/>
  </si>
  <si>
    <t>生産性</t>
    <rPh sb="0" eb="3">
      <t>セイサンセイ</t>
    </rPh>
    <phoneticPr fontId="4"/>
  </si>
  <si>
    <t>人員計画</t>
    <rPh sb="0" eb="2">
      <t>ジンイン</t>
    </rPh>
    <rPh sb="2" eb="4">
      <t>ケイカク</t>
    </rPh>
    <phoneticPr fontId="4"/>
  </si>
  <si>
    <t>所長</t>
    <rPh sb="0" eb="2">
      <t>ショチョウ</t>
    </rPh>
    <phoneticPr fontId="4"/>
  </si>
  <si>
    <t>営業</t>
    <rPh sb="0" eb="2">
      <t>エイギョウ</t>
    </rPh>
    <phoneticPr fontId="4"/>
  </si>
  <si>
    <t>設計</t>
    <rPh sb="0" eb="2">
      <t>セッケイ</t>
    </rPh>
    <phoneticPr fontId="4"/>
  </si>
  <si>
    <t>ＩＣ</t>
  </si>
  <si>
    <t>工務</t>
    <rPh sb="0" eb="2">
      <t>コウム</t>
    </rPh>
    <phoneticPr fontId="4"/>
  </si>
  <si>
    <t>事務</t>
    <rPh sb="0" eb="2">
      <t>ジム</t>
    </rPh>
    <phoneticPr fontId="4"/>
  </si>
  <si>
    <t>アシスタント</t>
  </si>
  <si>
    <t>パート</t>
  </si>
  <si>
    <t>アルバイト</t>
  </si>
  <si>
    <t>合計人数</t>
    <rPh sb="0" eb="2">
      <t>ゴウケイ</t>
    </rPh>
    <rPh sb="2" eb="4">
      <t>ニンスウ</t>
    </rPh>
    <phoneticPr fontId="4"/>
  </si>
  <si>
    <t>1人当売上高</t>
  </si>
  <si>
    <t>1人当経費</t>
  </si>
  <si>
    <t>1人当利益</t>
  </si>
  <si>
    <t>1棟当売上高</t>
  </si>
  <si>
    <t>1棟当利益</t>
  </si>
  <si>
    <t>損益</t>
    <rPh sb="0" eb="2">
      <t>ソンエキ</t>
    </rPh>
    <phoneticPr fontId="4"/>
  </si>
  <si>
    <t>BEP売上</t>
    <rPh sb="3" eb="5">
      <t>ウリアゲ</t>
    </rPh>
    <phoneticPr fontId="4"/>
  </si>
  <si>
    <t>BEP棟数</t>
    <rPh sb="3" eb="5">
      <t>トウスウ</t>
    </rPh>
    <phoneticPr fontId="4"/>
  </si>
  <si>
    <t>単位：千円　端数：切上げ</t>
    <rPh sb="0" eb="2">
      <t>タンイ</t>
    </rPh>
    <rPh sb="3" eb="5">
      <t>センエン</t>
    </rPh>
    <rPh sb="6" eb="8">
      <t>ハスウ</t>
    </rPh>
    <rPh sb="9" eb="10">
      <t>キ</t>
    </rPh>
    <rPh sb="10" eb="11">
      <t>ア</t>
    </rPh>
    <phoneticPr fontId="14"/>
  </si>
  <si>
    <t>人員</t>
    <rPh sb="0" eb="2">
      <t>ジンイン</t>
    </rPh>
    <phoneticPr fontId="4"/>
  </si>
  <si>
    <t>増減</t>
    <rPh sb="0" eb="2">
      <t>ゾウゲン</t>
    </rPh>
    <phoneticPr fontId="4"/>
  </si>
  <si>
    <t>」</t>
    <phoneticPr fontId="14"/>
  </si>
  <si>
    <t>1棟単価</t>
    <rPh sb="1" eb="2">
      <t>トウ</t>
    </rPh>
    <rPh sb="2" eb="4">
      <t>タンカ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</si>
</sst>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;;;"/>
    <numFmt numFmtId="177" formatCode="0.0%_ ;[Red]&quot;▲&quot;0.0%_ "/>
    <numFmt numFmtId="178" formatCode="0.0%"/>
    <numFmt numFmtId="179" formatCode="#,##0_ ;[Red]\▲#,##0\ "/>
    <numFmt numFmtId="180" formatCode="0.0%\ "/>
    <numFmt numFmtId="181" formatCode="0&quot;棟&quot;\ "/>
    <numFmt numFmtId="182" formatCode="0&quot;人&quot;\ "/>
    <numFmt numFmtId="183" formatCode="#,##0.00_ ;[Red]\▲#,##0.00\ "/>
  </numFmts>
  <fonts count="26">
    <font>
      <sz val="11"/>
      <color theme="1"/>
      <name val="Yu Gothic"/>
      <family val="2"/>
      <scheme val="minor"/>
    </font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2"/>
      <color theme="1"/>
      <name val="Meiryo UI"/>
      <family val="3"/>
      <charset val="128"/>
    </font>
    <font>
      <sz val="6"/>
      <name val="Meiryo UI"/>
      <family val="2"/>
      <charset val="128"/>
    </font>
    <font>
      <u/>
      <sz val="11"/>
      <color theme="10"/>
      <name val="Yu Gothic"/>
      <family val="2"/>
      <scheme val="minor"/>
    </font>
    <font>
      <b/>
      <u/>
      <sz val="20"/>
      <color theme="10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22"/>
      <color theme="1"/>
      <name val="Yu Gothic"/>
      <family val="2"/>
      <scheme val="minor"/>
    </font>
    <font>
      <b/>
      <sz val="30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40"/>
      <color theme="1"/>
      <name val="Meiryo UI"/>
      <family val="3"/>
      <charset val="128"/>
    </font>
    <font>
      <sz val="6"/>
      <name val="ＭＳ 明朝"/>
      <family val="1"/>
      <charset val="128"/>
    </font>
    <font>
      <b/>
      <sz val="16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11"/>
      <name val="ＭＳ 明朝"/>
      <family val="1"/>
      <charset val="128"/>
    </font>
    <font>
      <b/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1"/>
      <color theme="1"/>
      <name val="Yu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2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thick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 diagonalUp="1"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 style="thin">
        <color indexed="64"/>
      </diagonal>
    </border>
    <border diagonalUp="1"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 diagonalUp="1"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thick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thick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>
      <alignment vertical="center"/>
    </xf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</cellStyleXfs>
  <cellXfs count="387">
    <xf numFmtId="0" fontId="0" fillId="0" borderId="0" xfId="0"/>
    <xf numFmtId="0" fontId="3" fillId="0" borderId="0" xfId="1" applyFont="1" applyAlignment="1">
      <alignment horizontal="center" vertical="center" shrinkToFit="1"/>
    </xf>
    <xf numFmtId="0" fontId="6" fillId="0" borderId="0" xfId="2" applyFont="1" applyAlignment="1">
      <alignment horizontal="left" vertical="center" shrinkToFit="1"/>
    </xf>
    <xf numFmtId="0" fontId="7" fillId="0" borderId="0" xfId="1" applyFont="1" applyAlignment="1">
      <alignment horizontal="left" vertical="center" shrinkToFit="1"/>
    </xf>
    <xf numFmtId="176" fontId="3" fillId="0" borderId="0" xfId="1" applyNumberFormat="1" applyFont="1" applyAlignment="1">
      <alignment horizontal="center" vertical="center" shrinkToFit="1"/>
    </xf>
    <xf numFmtId="176" fontId="8" fillId="0" borderId="0" xfId="3" applyNumberFormat="1" applyFont="1" applyAlignment="1">
      <alignment horizontal="center" vertical="center" shrinkToFit="1"/>
    </xf>
    <xf numFmtId="0" fontId="9" fillId="0" borderId="0" xfId="0" applyFont="1"/>
    <xf numFmtId="176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8" fillId="0" borderId="0" xfId="1" applyFont="1" applyAlignment="1">
      <alignment vertical="top"/>
    </xf>
    <xf numFmtId="177" fontId="8" fillId="0" borderId="0" xfId="1" applyNumberFormat="1" applyFont="1" applyAlignment="1">
      <alignment vertical="top"/>
    </xf>
    <xf numFmtId="177" fontId="8" fillId="0" borderId="0" xfId="1" applyNumberFormat="1" applyFont="1" applyAlignment="1">
      <alignment vertical="top" shrinkToFit="1"/>
    </xf>
    <xf numFmtId="0" fontId="8" fillId="0" borderId="0" xfId="1" applyFont="1" applyAlignment="1">
      <alignment vertical="top" shrinkToFit="1"/>
    </xf>
    <xf numFmtId="0" fontId="3" fillId="0" borderId="0" xfId="1" applyFont="1" applyAlignment="1">
      <alignment vertical="top"/>
    </xf>
    <xf numFmtId="177" fontId="8" fillId="0" borderId="0" xfId="1" applyNumberFormat="1" applyFont="1">
      <alignment vertical="center"/>
    </xf>
    <xf numFmtId="14" fontId="3" fillId="0" borderId="0" xfId="1" applyNumberFormat="1" applyFont="1" applyAlignment="1">
      <alignment horizontal="right" vertical="top" shrinkToFit="1"/>
    </xf>
    <xf numFmtId="0" fontId="3" fillId="0" borderId="0" xfId="1" applyFont="1" applyAlignment="1">
      <alignment horizontal="right" vertical="top" shrinkToFit="1"/>
    </xf>
    <xf numFmtId="0" fontId="10" fillId="0" borderId="0" xfId="1" applyFont="1" applyAlignment="1">
      <alignment horizontal="left" vertical="top"/>
    </xf>
    <xf numFmtId="0" fontId="11" fillId="0" borderId="0" xfId="1" applyFont="1" applyAlignment="1">
      <alignment vertical="top"/>
    </xf>
    <xf numFmtId="177" fontId="11" fillId="0" borderId="0" xfId="1" applyNumberFormat="1" applyFont="1" applyAlignment="1">
      <alignment vertical="top"/>
    </xf>
    <xf numFmtId="0" fontId="12" fillId="0" borderId="0" xfId="1" applyFont="1" applyAlignment="1">
      <alignment vertical="top"/>
    </xf>
    <xf numFmtId="177" fontId="11" fillId="0" borderId="0" xfId="1" applyNumberFormat="1" applyFont="1" applyAlignment="1">
      <alignment vertical="top" shrinkToFit="1"/>
    </xf>
    <xf numFmtId="0" fontId="13" fillId="0" borderId="0" xfId="1" applyFont="1" applyAlignment="1">
      <alignment horizontal="center" vertical="top" shrinkToFit="1"/>
    </xf>
    <xf numFmtId="0" fontId="11" fillId="0" borderId="0" xfId="1" applyFont="1" applyAlignment="1">
      <alignment vertical="top" shrinkToFit="1"/>
    </xf>
    <xf numFmtId="0" fontId="10" fillId="0" borderId="0" xfId="1" applyFont="1" applyAlignment="1">
      <alignment horizontal="right" vertical="top" shrinkToFit="1"/>
    </xf>
    <xf numFmtId="176" fontId="8" fillId="0" borderId="0" xfId="1" applyNumberFormat="1" applyFont="1">
      <alignment vertical="center"/>
    </xf>
    <xf numFmtId="0" fontId="11" fillId="0" borderId="1" xfId="1" applyFont="1" applyBorder="1" applyAlignment="1">
      <alignment horizontal="center" vertical="center" textRotation="255"/>
    </xf>
    <xf numFmtId="0" fontId="11" fillId="0" borderId="2" xfId="1" applyFont="1" applyBorder="1" applyAlignment="1">
      <alignment horizontal="center" vertical="center" textRotation="255"/>
    </xf>
    <xf numFmtId="0" fontId="11" fillId="0" borderId="3" xfId="1" applyFont="1" applyBorder="1" applyAlignment="1">
      <alignment horizontal="center" vertical="center" textRotation="255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 shrinkToFit="1"/>
    </xf>
    <xf numFmtId="0" fontId="15" fillId="0" borderId="10" xfId="1" applyFont="1" applyBorder="1" applyAlignment="1">
      <alignment horizontal="center" vertical="center" shrinkToFit="1"/>
    </xf>
    <xf numFmtId="0" fontId="15" fillId="0" borderId="13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center" vertical="center" shrinkToFit="1"/>
    </xf>
    <xf numFmtId="0" fontId="15" fillId="0" borderId="15" xfId="1" applyFont="1" applyBorder="1" applyAlignment="1">
      <alignment horizontal="center" vertical="center" shrinkToFit="1"/>
    </xf>
    <xf numFmtId="0" fontId="15" fillId="0" borderId="9" xfId="1" applyFont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0" fontId="15" fillId="0" borderId="16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177" fontId="8" fillId="0" borderId="20" xfId="3" applyNumberFormat="1" applyFont="1" applyFill="1" applyBorder="1" applyAlignment="1">
      <alignment horizontal="center" vertical="center" shrinkToFit="1"/>
    </xf>
    <xf numFmtId="0" fontId="8" fillId="0" borderId="21" xfId="1" applyFont="1" applyBorder="1" applyAlignment="1">
      <alignment horizontal="center" vertical="center" shrinkToFit="1"/>
    </xf>
    <xf numFmtId="177" fontId="8" fillId="0" borderId="22" xfId="3" applyNumberFormat="1" applyFont="1" applyFill="1" applyBorder="1" applyAlignment="1">
      <alignment horizontal="center" vertical="center" shrinkToFit="1"/>
    </xf>
    <xf numFmtId="178" fontId="8" fillId="0" borderId="16" xfId="3" applyNumberFormat="1" applyFont="1" applyFill="1" applyBorder="1" applyAlignment="1">
      <alignment horizontal="center" vertical="center" shrinkToFit="1"/>
    </xf>
    <xf numFmtId="178" fontId="8" fillId="0" borderId="18" xfId="3" applyNumberFormat="1" applyFont="1" applyFill="1" applyBorder="1" applyAlignment="1">
      <alignment horizontal="center" vertical="center" shrinkToFit="1"/>
    </xf>
    <xf numFmtId="0" fontId="8" fillId="2" borderId="23" xfId="1" applyFont="1" applyFill="1" applyBorder="1" applyAlignment="1">
      <alignment horizontal="center" vertical="center" textRotation="255"/>
    </xf>
    <xf numFmtId="0" fontId="8" fillId="2" borderId="24" xfId="1" applyFont="1" applyFill="1" applyBorder="1" applyAlignment="1">
      <alignment horizontal="center" vertical="center" textRotation="255"/>
    </xf>
    <xf numFmtId="0" fontId="16" fillId="2" borderId="25" xfId="1" applyFont="1" applyFill="1" applyBorder="1" applyAlignment="1">
      <alignment horizontal="center" vertical="center"/>
    </xf>
    <xf numFmtId="179" fontId="17" fillId="2" borderId="26" xfId="4" applyNumberFormat="1" applyFont="1" applyFill="1" applyBorder="1" applyAlignment="1">
      <alignment horizontal="right" vertical="center" shrinkToFit="1"/>
    </xf>
    <xf numFmtId="179" fontId="17" fillId="2" borderId="27" xfId="4" applyNumberFormat="1" applyFont="1" applyFill="1" applyBorder="1" applyAlignment="1">
      <alignment horizontal="right" vertical="center" shrinkToFit="1"/>
    </xf>
    <xf numFmtId="177" fontId="18" fillId="2" borderId="28" xfId="3" applyNumberFormat="1" applyFont="1" applyFill="1" applyBorder="1" applyAlignment="1">
      <alignment horizontal="right" vertical="center" shrinkToFit="1"/>
    </xf>
    <xf numFmtId="179" fontId="17" fillId="2" borderId="29" xfId="4" applyNumberFormat="1" applyFont="1" applyFill="1" applyBorder="1" applyAlignment="1">
      <alignment horizontal="right" vertical="center" shrinkToFit="1"/>
    </xf>
    <xf numFmtId="177" fontId="18" fillId="2" borderId="30" xfId="3" applyNumberFormat="1" applyFont="1" applyFill="1" applyBorder="1" applyAlignment="1">
      <alignment horizontal="right" vertical="center" shrinkToFit="1"/>
    </xf>
    <xf numFmtId="179" fontId="20" fillId="2" borderId="31" xfId="5" applyNumberFormat="1" applyFont="1" applyFill="1" applyBorder="1" applyAlignment="1">
      <alignment horizontal="right" vertical="center" shrinkToFit="1"/>
    </xf>
    <xf numFmtId="179" fontId="20" fillId="2" borderId="25" xfId="5" applyNumberFormat="1" applyFont="1" applyFill="1" applyBorder="1" applyAlignment="1">
      <alignment horizontal="right" vertical="center" shrinkToFit="1"/>
    </xf>
    <xf numFmtId="0" fontId="8" fillId="2" borderId="32" xfId="1" applyFont="1" applyFill="1" applyBorder="1" applyAlignment="1">
      <alignment horizontal="center" vertical="center" textRotation="255"/>
    </xf>
    <xf numFmtId="0" fontId="8" fillId="2" borderId="33" xfId="1" applyFont="1" applyFill="1" applyBorder="1" applyAlignment="1">
      <alignment horizontal="center" vertical="center" textRotation="255"/>
    </xf>
    <xf numFmtId="0" fontId="16" fillId="2" borderId="34" xfId="1" applyFont="1" applyFill="1" applyBorder="1" applyAlignment="1">
      <alignment horizontal="center" vertical="center"/>
    </xf>
    <xf numFmtId="179" fontId="17" fillId="0" borderId="35" xfId="4" applyNumberFormat="1" applyFont="1" applyBorder="1" applyAlignment="1">
      <alignment horizontal="right" vertical="center" shrinkToFit="1"/>
    </xf>
    <xf numFmtId="179" fontId="17" fillId="0" borderId="36" xfId="4" applyNumberFormat="1" applyFont="1" applyBorder="1" applyAlignment="1">
      <alignment horizontal="right" vertical="center" shrinkToFit="1"/>
    </xf>
    <xf numFmtId="177" fontId="18" fillId="0" borderId="37" xfId="3" applyNumberFormat="1" applyFont="1" applyBorder="1" applyAlignment="1">
      <alignment horizontal="right" vertical="center" shrinkToFit="1"/>
    </xf>
    <xf numFmtId="179" fontId="17" fillId="0" borderId="38" xfId="4" applyNumberFormat="1" applyFont="1" applyBorder="1" applyAlignment="1">
      <alignment horizontal="right" vertical="center" shrinkToFit="1"/>
    </xf>
    <xf numFmtId="177" fontId="18" fillId="0" borderId="39" xfId="3" applyNumberFormat="1" applyFont="1" applyBorder="1" applyAlignment="1">
      <alignment horizontal="right" vertical="center" shrinkToFit="1"/>
    </xf>
    <xf numFmtId="179" fontId="21" fillId="0" borderId="40" xfId="4" applyNumberFormat="1" applyFont="1" applyFill="1" applyBorder="1" applyAlignment="1">
      <alignment horizontal="right" vertical="center" shrinkToFit="1"/>
    </xf>
    <xf numFmtId="179" fontId="21" fillId="0" borderId="34" xfId="4" applyNumberFormat="1" applyFont="1" applyFill="1" applyBorder="1" applyAlignment="1">
      <alignment horizontal="right" vertical="center" shrinkToFit="1"/>
    </xf>
    <xf numFmtId="180" fontId="16" fillId="2" borderId="34" xfId="1" applyNumberFormat="1" applyFont="1" applyFill="1" applyBorder="1" applyAlignment="1">
      <alignment horizontal="center" vertical="center"/>
    </xf>
    <xf numFmtId="180" fontId="17" fillId="0" borderId="35" xfId="3" applyNumberFormat="1" applyFont="1" applyBorder="1" applyAlignment="1">
      <alignment horizontal="right" vertical="center" shrinkToFit="1"/>
    </xf>
    <xf numFmtId="180" fontId="17" fillId="0" borderId="36" xfId="3" applyNumberFormat="1" applyFont="1" applyBorder="1" applyAlignment="1">
      <alignment horizontal="right" vertical="center" shrinkToFit="1"/>
    </xf>
    <xf numFmtId="177" fontId="18" fillId="0" borderId="41" xfId="3" applyNumberFormat="1" applyFont="1" applyBorder="1" applyAlignment="1">
      <alignment horizontal="right" vertical="center" shrinkToFit="1"/>
    </xf>
    <xf numFmtId="180" fontId="17" fillId="0" borderId="38" xfId="3" applyNumberFormat="1" applyFont="1" applyBorder="1" applyAlignment="1">
      <alignment horizontal="right" vertical="center" shrinkToFit="1"/>
    </xf>
    <xf numFmtId="177" fontId="18" fillId="0" borderId="42" xfId="3" applyNumberFormat="1" applyFont="1" applyBorder="1" applyAlignment="1">
      <alignment horizontal="right" vertical="center" shrinkToFit="1"/>
    </xf>
    <xf numFmtId="180" fontId="21" fillId="0" borderId="40" xfId="3" applyNumberFormat="1" applyFont="1" applyFill="1" applyBorder="1" applyAlignment="1">
      <alignment horizontal="right" vertical="center" shrinkToFit="1"/>
    </xf>
    <xf numFmtId="180" fontId="21" fillId="0" borderId="34" xfId="3" applyNumberFormat="1" applyFont="1" applyFill="1" applyBorder="1" applyAlignment="1">
      <alignment horizontal="right" vertical="center" shrinkToFit="1"/>
    </xf>
    <xf numFmtId="0" fontId="16" fillId="2" borderId="43" xfId="1" applyFont="1" applyFill="1" applyBorder="1" applyAlignment="1">
      <alignment horizontal="center" vertical="center"/>
    </xf>
    <xf numFmtId="181" fontId="17" fillId="0" borderId="44" xfId="6" applyNumberFormat="1" applyFont="1" applyBorder="1" applyAlignment="1">
      <alignment horizontal="right" vertical="center" shrinkToFit="1"/>
    </xf>
    <xf numFmtId="181" fontId="17" fillId="0" borderId="45" xfId="6" applyNumberFormat="1" applyFont="1" applyBorder="1" applyAlignment="1">
      <alignment horizontal="right" vertical="center" shrinkToFit="1"/>
    </xf>
    <xf numFmtId="177" fontId="18" fillId="0" borderId="46" xfId="3" applyNumberFormat="1" applyFont="1" applyBorder="1" applyAlignment="1">
      <alignment horizontal="right" vertical="center" shrinkToFit="1"/>
    </xf>
    <xf numFmtId="181" fontId="17" fillId="0" borderId="47" xfId="6" applyNumberFormat="1" applyFont="1" applyBorder="1" applyAlignment="1">
      <alignment horizontal="right" vertical="center" shrinkToFit="1"/>
    </xf>
    <xf numFmtId="177" fontId="18" fillId="0" borderId="48" xfId="3" applyNumberFormat="1" applyFont="1" applyBorder="1" applyAlignment="1">
      <alignment horizontal="right" vertical="center" shrinkToFit="1"/>
    </xf>
    <xf numFmtId="181" fontId="21" fillId="0" borderId="49" xfId="6" applyNumberFormat="1" applyFont="1" applyFill="1" applyBorder="1" applyAlignment="1">
      <alignment horizontal="right" vertical="center" shrinkToFit="1"/>
    </xf>
    <xf numFmtId="181" fontId="21" fillId="0" borderId="43" xfId="6" applyNumberFormat="1" applyFont="1" applyFill="1" applyBorder="1" applyAlignment="1">
      <alignment horizontal="right" vertical="center" shrinkToFit="1"/>
    </xf>
    <xf numFmtId="0" fontId="16" fillId="2" borderId="50" xfId="1" applyFont="1" applyFill="1" applyBorder="1" applyAlignment="1">
      <alignment horizontal="center" vertical="center"/>
    </xf>
    <xf numFmtId="179" fontId="22" fillId="2" borderId="51" xfId="1" applyNumberFormat="1" applyFont="1" applyFill="1" applyBorder="1" applyAlignment="1">
      <alignment horizontal="right" vertical="center" shrinkToFit="1"/>
    </xf>
    <xf numFmtId="179" fontId="22" fillId="2" borderId="52" xfId="1" applyNumberFormat="1" applyFont="1" applyFill="1" applyBorder="1" applyAlignment="1">
      <alignment horizontal="right" vertical="center" shrinkToFit="1"/>
    </xf>
    <xf numFmtId="177" fontId="18" fillId="2" borderId="53" xfId="3" applyNumberFormat="1" applyFont="1" applyFill="1" applyBorder="1" applyAlignment="1">
      <alignment horizontal="right" vertical="center" shrinkToFit="1"/>
    </xf>
    <xf numFmtId="179" fontId="22" fillId="2" borderId="54" xfId="1" applyNumberFormat="1" applyFont="1" applyFill="1" applyBorder="1" applyAlignment="1">
      <alignment horizontal="right" vertical="center" shrinkToFit="1"/>
    </xf>
    <xf numFmtId="177" fontId="18" fillId="2" borderId="55" xfId="3" applyNumberFormat="1" applyFont="1" applyFill="1" applyBorder="1" applyAlignment="1">
      <alignment horizontal="right" vertical="center" shrinkToFit="1"/>
    </xf>
    <xf numFmtId="180" fontId="20" fillId="2" borderId="56" xfId="3" applyNumberFormat="1" applyFont="1" applyFill="1" applyBorder="1" applyAlignment="1">
      <alignment horizontal="right" vertical="center" shrinkToFit="1"/>
    </xf>
    <xf numFmtId="180" fontId="20" fillId="2" borderId="57" xfId="3" applyNumberFormat="1" applyFont="1" applyFill="1" applyBorder="1" applyAlignment="1">
      <alignment horizontal="right" vertical="center" shrinkToFit="1"/>
    </xf>
    <xf numFmtId="179" fontId="16" fillId="2" borderId="54" xfId="1" applyNumberFormat="1" applyFont="1" applyFill="1" applyBorder="1" applyAlignment="1">
      <alignment horizontal="right" vertical="center" shrinkToFit="1"/>
    </xf>
    <xf numFmtId="179" fontId="16" fillId="2" borderId="52" xfId="1" applyNumberFormat="1" applyFont="1" applyFill="1" applyBorder="1" applyAlignment="1">
      <alignment horizontal="right" vertical="center" shrinkToFit="1"/>
    </xf>
    <xf numFmtId="179" fontId="22" fillId="2" borderId="35" xfId="1" applyNumberFormat="1" applyFont="1" applyFill="1" applyBorder="1" applyAlignment="1">
      <alignment horizontal="right" vertical="center" shrinkToFit="1"/>
    </xf>
    <xf numFmtId="179" fontId="22" fillId="2" borderId="36" xfId="1" applyNumberFormat="1" applyFont="1" applyFill="1" applyBorder="1" applyAlignment="1">
      <alignment horizontal="right" vertical="center" shrinkToFit="1"/>
    </xf>
    <xf numFmtId="177" fontId="18" fillId="2" borderId="37" xfId="3" applyNumberFormat="1" applyFont="1" applyFill="1" applyBorder="1" applyAlignment="1">
      <alignment horizontal="right" vertical="center" shrinkToFit="1"/>
    </xf>
    <xf numFmtId="179" fontId="22" fillId="2" borderId="38" xfId="1" applyNumberFormat="1" applyFont="1" applyFill="1" applyBorder="1" applyAlignment="1">
      <alignment horizontal="right" vertical="center" shrinkToFit="1"/>
    </xf>
    <xf numFmtId="177" fontId="18" fillId="2" borderId="39" xfId="3" applyNumberFormat="1" applyFont="1" applyFill="1" applyBorder="1" applyAlignment="1">
      <alignment horizontal="right" vertical="center" shrinkToFit="1"/>
    </xf>
    <xf numFmtId="180" fontId="20" fillId="2" borderId="58" xfId="3" applyNumberFormat="1" applyFont="1" applyFill="1" applyBorder="1" applyAlignment="1">
      <alignment horizontal="right" vertical="center" shrinkToFit="1"/>
    </xf>
    <xf numFmtId="180" fontId="20" fillId="2" borderId="59" xfId="3" applyNumberFormat="1" applyFont="1" applyFill="1" applyBorder="1" applyAlignment="1">
      <alignment horizontal="right" vertical="center" shrinkToFit="1"/>
    </xf>
    <xf numFmtId="179" fontId="16" fillId="2" borderId="38" xfId="1" applyNumberFormat="1" applyFont="1" applyFill="1" applyBorder="1" applyAlignment="1">
      <alignment horizontal="right" vertical="center" shrinkToFit="1"/>
    </xf>
    <xf numFmtId="179" fontId="16" fillId="2" borderId="36" xfId="1" applyNumberFormat="1" applyFont="1" applyFill="1" applyBorder="1" applyAlignment="1">
      <alignment horizontal="right" vertical="center" shrinkToFit="1"/>
    </xf>
    <xf numFmtId="180" fontId="22" fillId="2" borderId="35" xfId="7" applyNumberFormat="1" applyFont="1" applyFill="1" applyBorder="1" applyAlignment="1">
      <alignment horizontal="right" vertical="center" shrinkToFit="1"/>
    </xf>
    <xf numFmtId="180" fontId="22" fillId="2" borderId="36" xfId="7" applyNumberFormat="1" applyFont="1" applyFill="1" applyBorder="1" applyAlignment="1">
      <alignment horizontal="right" vertical="center" shrinkToFit="1"/>
    </xf>
    <xf numFmtId="177" fontId="18" fillId="2" borderId="41" xfId="3" applyNumberFormat="1" applyFont="1" applyFill="1" applyBorder="1" applyAlignment="1">
      <alignment horizontal="right" vertical="center" shrinkToFit="1"/>
    </xf>
    <xf numFmtId="180" fontId="22" fillId="2" borderId="38" xfId="7" applyNumberFormat="1" applyFont="1" applyFill="1" applyBorder="1" applyAlignment="1">
      <alignment horizontal="right" vertical="center" shrinkToFit="1"/>
    </xf>
    <xf numFmtId="177" fontId="18" fillId="2" borderId="42" xfId="3" applyNumberFormat="1" applyFont="1" applyFill="1" applyBorder="1" applyAlignment="1">
      <alignment horizontal="right" vertical="center" shrinkToFit="1"/>
    </xf>
    <xf numFmtId="180" fontId="16" fillId="2" borderId="38" xfId="7" applyNumberFormat="1" applyFont="1" applyFill="1" applyBorder="1" applyAlignment="1">
      <alignment horizontal="right" vertical="center" shrinkToFit="1"/>
    </xf>
    <xf numFmtId="180" fontId="16" fillId="2" borderId="36" xfId="7" applyNumberFormat="1" applyFont="1" applyFill="1" applyBorder="1" applyAlignment="1">
      <alignment horizontal="right" vertical="center" shrinkToFit="1"/>
    </xf>
    <xf numFmtId="0" fontId="8" fillId="2" borderId="60" xfId="1" applyFont="1" applyFill="1" applyBorder="1" applyAlignment="1">
      <alignment horizontal="center" vertical="center" textRotation="255"/>
    </xf>
    <xf numFmtId="0" fontId="8" fillId="2" borderId="61" xfId="1" applyFont="1" applyFill="1" applyBorder="1" applyAlignment="1">
      <alignment horizontal="center" vertical="center" textRotation="255"/>
    </xf>
    <xf numFmtId="0" fontId="16" fillId="2" borderId="62" xfId="1" applyFont="1" applyFill="1" applyBorder="1" applyAlignment="1">
      <alignment horizontal="center" vertical="center"/>
    </xf>
    <xf numFmtId="181" fontId="22" fillId="2" borderId="63" xfId="1" applyNumberFormat="1" applyFont="1" applyFill="1" applyBorder="1" applyAlignment="1">
      <alignment horizontal="right" vertical="center" shrinkToFit="1"/>
    </xf>
    <xf numFmtId="181" fontId="22" fillId="2" borderId="64" xfId="1" applyNumberFormat="1" applyFont="1" applyFill="1" applyBorder="1" applyAlignment="1">
      <alignment horizontal="right" vertical="center" shrinkToFit="1"/>
    </xf>
    <xf numFmtId="177" fontId="18" fillId="2" borderId="65" xfId="3" applyNumberFormat="1" applyFont="1" applyFill="1" applyBorder="1" applyAlignment="1">
      <alignment horizontal="right" vertical="center" shrinkToFit="1"/>
    </xf>
    <xf numFmtId="181" fontId="22" fillId="2" borderId="66" xfId="1" applyNumberFormat="1" applyFont="1" applyFill="1" applyBorder="1" applyAlignment="1">
      <alignment horizontal="right" vertical="center" shrinkToFit="1"/>
    </xf>
    <xf numFmtId="177" fontId="18" fillId="2" borderId="67" xfId="3" applyNumberFormat="1" applyFont="1" applyFill="1" applyBorder="1" applyAlignment="1">
      <alignment horizontal="right" vertical="center" shrinkToFit="1"/>
    </xf>
    <xf numFmtId="180" fontId="20" fillId="2" borderId="68" xfId="3" applyNumberFormat="1" applyFont="1" applyFill="1" applyBorder="1" applyAlignment="1">
      <alignment horizontal="right" vertical="center" shrinkToFit="1"/>
    </xf>
    <xf numFmtId="180" fontId="20" fillId="2" borderId="69" xfId="3" applyNumberFormat="1" applyFont="1" applyFill="1" applyBorder="1" applyAlignment="1">
      <alignment horizontal="right" vertical="center" shrinkToFit="1"/>
    </xf>
    <xf numFmtId="181" fontId="16" fillId="2" borderId="66" xfId="1" applyNumberFormat="1" applyFont="1" applyFill="1" applyBorder="1" applyAlignment="1">
      <alignment horizontal="right" vertical="center" shrinkToFit="1"/>
    </xf>
    <xf numFmtId="181" fontId="16" fillId="2" borderId="64" xfId="1" applyNumberFormat="1" applyFont="1" applyFill="1" applyBorder="1" applyAlignment="1">
      <alignment horizontal="right" vertical="center" shrinkToFit="1"/>
    </xf>
    <xf numFmtId="0" fontId="8" fillId="3" borderId="70" xfId="1" applyFont="1" applyFill="1" applyBorder="1" applyAlignment="1">
      <alignment horizontal="center" vertical="center" textRotation="255"/>
    </xf>
    <xf numFmtId="0" fontId="8" fillId="3" borderId="71" xfId="1" applyFont="1" applyFill="1" applyBorder="1" applyAlignment="1">
      <alignment horizontal="center" vertical="center" textRotation="255"/>
    </xf>
    <xf numFmtId="0" fontId="16" fillId="3" borderId="72" xfId="1" applyFont="1" applyFill="1" applyBorder="1" applyAlignment="1">
      <alignment horizontal="center" vertical="center"/>
    </xf>
    <xf numFmtId="179" fontId="17" fillId="3" borderId="73" xfId="4" applyNumberFormat="1" applyFont="1" applyFill="1" applyBorder="1" applyAlignment="1">
      <alignment horizontal="right" vertical="center" shrinkToFit="1"/>
    </xf>
    <xf numFmtId="179" fontId="17" fillId="3" borderId="71" xfId="4" applyNumberFormat="1" applyFont="1" applyFill="1" applyBorder="1" applyAlignment="1">
      <alignment horizontal="right" vertical="center" shrinkToFit="1"/>
    </xf>
    <xf numFmtId="177" fontId="18" fillId="3" borderId="74" xfId="3" applyNumberFormat="1" applyFont="1" applyFill="1" applyBorder="1" applyAlignment="1">
      <alignment horizontal="right" vertical="center" shrinkToFit="1"/>
    </xf>
    <xf numFmtId="179" fontId="17" fillId="3" borderId="75" xfId="4" applyNumberFormat="1" applyFont="1" applyFill="1" applyBorder="1" applyAlignment="1">
      <alignment horizontal="right" vertical="center" shrinkToFit="1"/>
    </xf>
    <xf numFmtId="177" fontId="18" fillId="3" borderId="76" xfId="3" applyNumberFormat="1" applyFont="1" applyFill="1" applyBorder="1" applyAlignment="1">
      <alignment horizontal="right" vertical="center" shrinkToFit="1"/>
    </xf>
    <xf numFmtId="179" fontId="20" fillId="3" borderId="77" xfId="5" applyNumberFormat="1" applyFont="1" applyFill="1" applyBorder="1" applyAlignment="1">
      <alignment horizontal="right" vertical="center" shrinkToFit="1"/>
    </xf>
    <xf numFmtId="179" fontId="20" fillId="3" borderId="72" xfId="5" applyNumberFormat="1" applyFont="1" applyFill="1" applyBorder="1" applyAlignment="1">
      <alignment horizontal="right" vertical="center" shrinkToFit="1"/>
    </xf>
    <xf numFmtId="0" fontId="8" fillId="3" borderId="32" xfId="1" applyFont="1" applyFill="1" applyBorder="1" applyAlignment="1">
      <alignment horizontal="center" vertical="center" textRotation="255"/>
    </xf>
    <xf numFmtId="0" fontId="8" fillId="3" borderId="36" xfId="1" applyFont="1" applyFill="1" applyBorder="1" applyAlignment="1">
      <alignment horizontal="center" vertical="center" textRotation="255"/>
    </xf>
    <xf numFmtId="0" fontId="16" fillId="3" borderId="34" xfId="1" applyFont="1" applyFill="1" applyBorder="1" applyAlignment="1">
      <alignment horizontal="center" vertical="center"/>
    </xf>
    <xf numFmtId="180" fontId="16" fillId="3" borderId="34" xfId="1" applyNumberFormat="1" applyFont="1" applyFill="1" applyBorder="1" applyAlignment="1">
      <alignment horizontal="center" vertical="center"/>
    </xf>
    <xf numFmtId="0" fontId="8" fillId="3" borderId="45" xfId="1" applyFont="1" applyFill="1" applyBorder="1" applyAlignment="1">
      <alignment horizontal="center" vertical="center" textRotation="255"/>
    </xf>
    <xf numFmtId="0" fontId="16" fillId="3" borderId="43" xfId="1" applyFont="1" applyFill="1" applyBorder="1" applyAlignment="1">
      <alignment horizontal="center" vertical="center"/>
    </xf>
    <xf numFmtId="0" fontId="8" fillId="3" borderId="52" xfId="1" applyFont="1" applyFill="1" applyBorder="1" applyAlignment="1">
      <alignment horizontal="center" vertical="center" textRotation="255"/>
    </xf>
    <xf numFmtId="0" fontId="16" fillId="3" borderId="50" xfId="1" applyFont="1" applyFill="1" applyBorder="1" applyAlignment="1">
      <alignment horizontal="center" vertical="center"/>
    </xf>
    <xf numFmtId="179" fontId="22" fillId="3" borderId="51" xfId="1" applyNumberFormat="1" applyFont="1" applyFill="1" applyBorder="1" applyAlignment="1">
      <alignment horizontal="right" vertical="center" shrinkToFit="1"/>
    </xf>
    <xf numFmtId="179" fontId="22" fillId="3" borderId="52" xfId="1" applyNumberFormat="1" applyFont="1" applyFill="1" applyBorder="1" applyAlignment="1">
      <alignment horizontal="right" vertical="center" shrinkToFit="1"/>
    </xf>
    <xf numFmtId="177" fontId="18" fillId="3" borderId="53" xfId="3" applyNumberFormat="1" applyFont="1" applyFill="1" applyBorder="1" applyAlignment="1">
      <alignment horizontal="right" vertical="center" shrinkToFit="1"/>
    </xf>
    <xf numFmtId="179" fontId="22" fillId="3" borderId="54" xfId="1" applyNumberFormat="1" applyFont="1" applyFill="1" applyBorder="1" applyAlignment="1">
      <alignment horizontal="right" vertical="center" shrinkToFit="1"/>
    </xf>
    <xf numFmtId="177" fontId="18" fillId="3" borderId="55" xfId="3" applyNumberFormat="1" applyFont="1" applyFill="1" applyBorder="1" applyAlignment="1">
      <alignment horizontal="right" vertical="center" shrinkToFit="1"/>
    </xf>
    <xf numFmtId="180" fontId="18" fillId="3" borderId="56" xfId="3" applyNumberFormat="1" applyFont="1" applyFill="1" applyBorder="1" applyAlignment="1">
      <alignment horizontal="right" vertical="center" shrinkToFit="1"/>
    </xf>
    <xf numFmtId="180" fontId="18" fillId="3" borderId="57" xfId="3" applyNumberFormat="1" applyFont="1" applyFill="1" applyBorder="1" applyAlignment="1">
      <alignment horizontal="right" vertical="center" shrinkToFit="1"/>
    </xf>
    <xf numFmtId="179" fontId="16" fillId="3" borderId="54" xfId="1" applyNumberFormat="1" applyFont="1" applyFill="1" applyBorder="1" applyAlignment="1">
      <alignment horizontal="right" vertical="center" shrinkToFit="1"/>
    </xf>
    <xf numFmtId="179" fontId="16" fillId="3" borderId="52" xfId="1" applyNumberFormat="1" applyFont="1" applyFill="1" applyBorder="1" applyAlignment="1">
      <alignment horizontal="right" vertical="center" shrinkToFit="1"/>
    </xf>
    <xf numFmtId="179" fontId="22" fillId="3" borderId="35" xfId="1" applyNumberFormat="1" applyFont="1" applyFill="1" applyBorder="1" applyAlignment="1">
      <alignment horizontal="right" vertical="center" shrinkToFit="1"/>
    </xf>
    <xf numFmtId="179" fontId="22" fillId="3" borderId="36" xfId="1" applyNumberFormat="1" applyFont="1" applyFill="1" applyBorder="1" applyAlignment="1">
      <alignment horizontal="right" vertical="center" shrinkToFit="1"/>
    </xf>
    <xf numFmtId="177" fontId="18" fillId="3" borderId="37" xfId="3" applyNumberFormat="1" applyFont="1" applyFill="1" applyBorder="1" applyAlignment="1">
      <alignment horizontal="right" vertical="center" shrinkToFit="1"/>
    </xf>
    <xf numFmtId="179" fontId="22" fillId="3" borderId="38" xfId="1" applyNumberFormat="1" applyFont="1" applyFill="1" applyBorder="1" applyAlignment="1">
      <alignment horizontal="right" vertical="center" shrinkToFit="1"/>
    </xf>
    <xf numFmtId="177" fontId="18" fillId="3" borderId="39" xfId="3" applyNumberFormat="1" applyFont="1" applyFill="1" applyBorder="1" applyAlignment="1">
      <alignment horizontal="right" vertical="center" shrinkToFit="1"/>
    </xf>
    <xf numFmtId="180" fontId="18" fillId="3" borderId="58" xfId="3" applyNumberFormat="1" applyFont="1" applyFill="1" applyBorder="1" applyAlignment="1">
      <alignment horizontal="right" vertical="center" shrinkToFit="1"/>
    </xf>
    <xf numFmtId="180" fontId="18" fillId="3" borderId="59" xfId="3" applyNumberFormat="1" applyFont="1" applyFill="1" applyBorder="1" applyAlignment="1">
      <alignment horizontal="right" vertical="center" shrinkToFit="1"/>
    </xf>
    <xf numFmtId="179" fontId="16" fillId="3" borderId="38" xfId="1" applyNumberFormat="1" applyFont="1" applyFill="1" applyBorder="1" applyAlignment="1">
      <alignment horizontal="right" vertical="center" shrinkToFit="1"/>
    </xf>
    <xf numFmtId="179" fontId="16" fillId="3" borderId="36" xfId="1" applyNumberFormat="1" applyFont="1" applyFill="1" applyBorder="1" applyAlignment="1">
      <alignment horizontal="right" vertical="center" shrinkToFit="1"/>
    </xf>
    <xf numFmtId="180" fontId="22" fillId="3" borderId="35" xfId="7" applyNumberFormat="1" applyFont="1" applyFill="1" applyBorder="1" applyAlignment="1">
      <alignment horizontal="right" vertical="center" shrinkToFit="1"/>
    </xf>
    <xf numFmtId="180" fontId="22" fillId="3" borderId="36" xfId="7" applyNumberFormat="1" applyFont="1" applyFill="1" applyBorder="1" applyAlignment="1">
      <alignment horizontal="right" vertical="center" shrinkToFit="1"/>
    </xf>
    <xf numFmtId="177" fontId="18" fillId="3" borderId="41" xfId="3" applyNumberFormat="1" applyFont="1" applyFill="1" applyBorder="1" applyAlignment="1">
      <alignment horizontal="right" vertical="center" shrinkToFit="1"/>
    </xf>
    <xf numFmtId="180" fontId="22" fillId="3" borderId="38" xfId="7" applyNumberFormat="1" applyFont="1" applyFill="1" applyBorder="1" applyAlignment="1">
      <alignment horizontal="right" vertical="center" shrinkToFit="1"/>
    </xf>
    <xf numFmtId="177" fontId="18" fillId="3" borderId="42" xfId="3" applyNumberFormat="1" applyFont="1" applyFill="1" applyBorder="1" applyAlignment="1">
      <alignment horizontal="right" vertical="center" shrinkToFit="1"/>
    </xf>
    <xf numFmtId="180" fontId="16" fillId="3" borderId="38" xfId="7" applyNumberFormat="1" applyFont="1" applyFill="1" applyBorder="1" applyAlignment="1">
      <alignment horizontal="right" vertical="center" shrinkToFit="1"/>
    </xf>
    <xf numFmtId="180" fontId="16" fillId="3" borderId="36" xfId="7" applyNumberFormat="1" applyFont="1" applyFill="1" applyBorder="1" applyAlignment="1">
      <alignment horizontal="right" vertical="center" shrinkToFit="1"/>
    </xf>
    <xf numFmtId="0" fontId="8" fillId="3" borderId="60" xfId="1" applyFont="1" applyFill="1" applyBorder="1" applyAlignment="1">
      <alignment horizontal="center" vertical="center" textRotation="255"/>
    </xf>
    <xf numFmtId="0" fontId="8" fillId="3" borderId="64" xfId="1" applyFont="1" applyFill="1" applyBorder="1" applyAlignment="1">
      <alignment horizontal="center" vertical="center" textRotation="255"/>
    </xf>
    <xf numFmtId="0" fontId="16" fillId="3" borderId="62" xfId="1" applyFont="1" applyFill="1" applyBorder="1" applyAlignment="1">
      <alignment horizontal="center" vertical="center"/>
    </xf>
    <xf numFmtId="181" fontId="22" fillId="3" borderId="63" xfId="1" applyNumberFormat="1" applyFont="1" applyFill="1" applyBorder="1" applyAlignment="1">
      <alignment horizontal="right" vertical="center" shrinkToFit="1"/>
    </xf>
    <xf numFmtId="181" fontId="22" fillId="3" borderId="64" xfId="1" applyNumberFormat="1" applyFont="1" applyFill="1" applyBorder="1" applyAlignment="1">
      <alignment horizontal="right" vertical="center" shrinkToFit="1"/>
    </xf>
    <xf numFmtId="177" fontId="18" fillId="3" borderId="65" xfId="3" applyNumberFormat="1" applyFont="1" applyFill="1" applyBorder="1" applyAlignment="1">
      <alignment horizontal="right" vertical="center" shrinkToFit="1"/>
    </xf>
    <xf numFmtId="181" fontId="22" fillId="3" borderId="66" xfId="1" applyNumberFormat="1" applyFont="1" applyFill="1" applyBorder="1" applyAlignment="1">
      <alignment horizontal="right" vertical="center" shrinkToFit="1"/>
    </xf>
    <xf numFmtId="177" fontId="18" fillId="3" borderId="67" xfId="3" applyNumberFormat="1" applyFont="1" applyFill="1" applyBorder="1" applyAlignment="1">
      <alignment horizontal="right" vertical="center" shrinkToFit="1"/>
    </xf>
    <xf numFmtId="180" fontId="18" fillId="3" borderId="68" xfId="3" applyNumberFormat="1" applyFont="1" applyFill="1" applyBorder="1" applyAlignment="1">
      <alignment horizontal="right" vertical="center" shrinkToFit="1"/>
    </xf>
    <xf numFmtId="180" fontId="18" fillId="3" borderId="69" xfId="3" applyNumberFormat="1" applyFont="1" applyFill="1" applyBorder="1" applyAlignment="1">
      <alignment horizontal="right" vertical="center" shrinkToFit="1"/>
    </xf>
    <xf numFmtId="181" fontId="16" fillId="3" borderId="66" xfId="1" applyNumberFormat="1" applyFont="1" applyFill="1" applyBorder="1" applyAlignment="1">
      <alignment horizontal="right" vertical="center" shrinkToFit="1"/>
    </xf>
    <xf numFmtId="181" fontId="16" fillId="3" borderId="64" xfId="1" applyNumberFormat="1" applyFont="1" applyFill="1" applyBorder="1" applyAlignment="1">
      <alignment horizontal="right" vertical="center" shrinkToFit="1"/>
    </xf>
    <xf numFmtId="0" fontId="8" fillId="4" borderId="70" xfId="1" applyFont="1" applyFill="1" applyBorder="1" applyAlignment="1">
      <alignment horizontal="center" vertical="center" textRotation="255"/>
    </xf>
    <xf numFmtId="0" fontId="8" fillId="4" borderId="71" xfId="1" applyFont="1" applyFill="1" applyBorder="1" applyAlignment="1">
      <alignment horizontal="center" vertical="center" textRotation="255"/>
    </xf>
    <xf numFmtId="0" fontId="16" fillId="4" borderId="72" xfId="1" applyFont="1" applyFill="1" applyBorder="1" applyAlignment="1">
      <alignment horizontal="center" vertical="center"/>
    </xf>
    <xf numFmtId="179" fontId="17" fillId="4" borderId="73" xfId="4" applyNumberFormat="1" applyFont="1" applyFill="1" applyBorder="1" applyAlignment="1">
      <alignment horizontal="right" vertical="center" shrinkToFit="1"/>
    </xf>
    <xf numFmtId="179" fontId="17" fillId="4" borderId="71" xfId="4" applyNumberFormat="1" applyFont="1" applyFill="1" applyBorder="1" applyAlignment="1">
      <alignment horizontal="right" vertical="center" shrinkToFit="1"/>
    </xf>
    <xf numFmtId="177" fontId="18" fillId="4" borderId="74" xfId="3" applyNumberFormat="1" applyFont="1" applyFill="1" applyBorder="1" applyAlignment="1">
      <alignment horizontal="right" vertical="center" shrinkToFit="1"/>
    </xf>
    <xf numFmtId="179" fontId="17" fillId="4" borderId="75" xfId="4" applyNumberFormat="1" applyFont="1" applyFill="1" applyBorder="1" applyAlignment="1">
      <alignment horizontal="right" vertical="center" shrinkToFit="1"/>
    </xf>
    <xf numFmtId="177" fontId="18" fillId="4" borderId="76" xfId="3" applyNumberFormat="1" applyFont="1" applyFill="1" applyBorder="1" applyAlignment="1">
      <alignment horizontal="right" vertical="center" shrinkToFit="1"/>
    </xf>
    <xf numFmtId="179" fontId="20" fillId="4" borderId="77" xfId="5" applyNumberFormat="1" applyFont="1" applyFill="1" applyBorder="1" applyAlignment="1">
      <alignment horizontal="right" vertical="center" shrinkToFit="1"/>
    </xf>
    <xf numFmtId="179" fontId="20" fillId="4" borderId="72" xfId="5" applyNumberFormat="1" applyFont="1" applyFill="1" applyBorder="1" applyAlignment="1">
      <alignment horizontal="right" vertical="center" shrinkToFit="1"/>
    </xf>
    <xf numFmtId="0" fontId="8" fillId="4" borderId="32" xfId="1" applyFont="1" applyFill="1" applyBorder="1" applyAlignment="1">
      <alignment horizontal="center" vertical="center" textRotation="255"/>
    </xf>
    <xf numFmtId="0" fontId="8" fillId="4" borderId="36" xfId="1" applyFont="1" applyFill="1" applyBorder="1" applyAlignment="1">
      <alignment horizontal="center" vertical="center" textRotation="255"/>
    </xf>
    <xf numFmtId="0" fontId="16" fillId="4" borderId="34" xfId="1" applyFont="1" applyFill="1" applyBorder="1" applyAlignment="1">
      <alignment horizontal="center" vertical="center"/>
    </xf>
    <xf numFmtId="180" fontId="16" fillId="4" borderId="34" xfId="1" applyNumberFormat="1" applyFont="1" applyFill="1" applyBorder="1" applyAlignment="1">
      <alignment horizontal="center" vertical="center"/>
    </xf>
    <xf numFmtId="0" fontId="8" fillId="4" borderId="45" xfId="1" applyFont="1" applyFill="1" applyBorder="1" applyAlignment="1">
      <alignment horizontal="center" vertical="center" textRotation="255"/>
    </xf>
    <xf numFmtId="0" fontId="16" fillId="4" borderId="43" xfId="1" applyFont="1" applyFill="1" applyBorder="1" applyAlignment="1">
      <alignment horizontal="center" vertical="center"/>
    </xf>
    <xf numFmtId="0" fontId="8" fillId="4" borderId="52" xfId="1" applyFont="1" applyFill="1" applyBorder="1" applyAlignment="1">
      <alignment horizontal="center" vertical="center" textRotation="255"/>
    </xf>
    <xf numFmtId="0" fontId="16" fillId="4" borderId="50" xfId="1" applyFont="1" applyFill="1" applyBorder="1" applyAlignment="1">
      <alignment horizontal="center" vertical="center"/>
    </xf>
    <xf numFmtId="179" fontId="22" fillId="4" borderId="51" xfId="1" applyNumberFormat="1" applyFont="1" applyFill="1" applyBorder="1" applyAlignment="1">
      <alignment horizontal="right" vertical="center" shrinkToFit="1"/>
    </xf>
    <xf numFmtId="179" fontId="22" fillId="4" borderId="52" xfId="1" applyNumberFormat="1" applyFont="1" applyFill="1" applyBorder="1" applyAlignment="1">
      <alignment horizontal="right" vertical="center" shrinkToFit="1"/>
    </xf>
    <xf numFmtId="177" fontId="18" fillId="4" borderId="53" xfId="3" applyNumberFormat="1" applyFont="1" applyFill="1" applyBorder="1" applyAlignment="1">
      <alignment horizontal="right" vertical="center" shrinkToFit="1"/>
    </xf>
    <xf numFmtId="179" fontId="22" fillId="4" borderId="54" xfId="1" applyNumberFormat="1" applyFont="1" applyFill="1" applyBorder="1" applyAlignment="1">
      <alignment horizontal="right" vertical="center" shrinkToFit="1"/>
    </xf>
    <xf numFmtId="177" fontId="18" fillId="4" borderId="55" xfId="3" applyNumberFormat="1" applyFont="1" applyFill="1" applyBorder="1" applyAlignment="1">
      <alignment horizontal="right" vertical="center" shrinkToFit="1"/>
    </xf>
    <xf numFmtId="180" fontId="18" fillId="4" borderId="56" xfId="3" applyNumberFormat="1" applyFont="1" applyFill="1" applyBorder="1" applyAlignment="1">
      <alignment horizontal="right" vertical="center" shrinkToFit="1"/>
    </xf>
    <xf numFmtId="180" fontId="18" fillId="4" borderId="57" xfId="3" applyNumberFormat="1" applyFont="1" applyFill="1" applyBorder="1" applyAlignment="1">
      <alignment horizontal="right" vertical="center" shrinkToFit="1"/>
    </xf>
    <xf numFmtId="179" fontId="16" fillId="4" borderId="54" xfId="1" applyNumberFormat="1" applyFont="1" applyFill="1" applyBorder="1" applyAlignment="1">
      <alignment horizontal="right" vertical="center" shrinkToFit="1"/>
    </xf>
    <xf numFmtId="179" fontId="16" fillId="4" borderId="52" xfId="1" applyNumberFormat="1" applyFont="1" applyFill="1" applyBorder="1" applyAlignment="1">
      <alignment horizontal="right" vertical="center" shrinkToFit="1"/>
    </xf>
    <xf numFmtId="179" fontId="22" fillId="4" borderId="35" xfId="1" applyNumberFormat="1" applyFont="1" applyFill="1" applyBorder="1" applyAlignment="1">
      <alignment horizontal="right" vertical="center" shrinkToFit="1"/>
    </xf>
    <xf numFmtId="179" fontId="22" fillId="4" borderId="36" xfId="1" applyNumberFormat="1" applyFont="1" applyFill="1" applyBorder="1" applyAlignment="1">
      <alignment horizontal="right" vertical="center" shrinkToFit="1"/>
    </xf>
    <xf numFmtId="177" fontId="18" fillId="4" borderId="37" xfId="3" applyNumberFormat="1" applyFont="1" applyFill="1" applyBorder="1" applyAlignment="1">
      <alignment horizontal="right" vertical="center" shrinkToFit="1"/>
    </xf>
    <xf numFmtId="179" fontId="22" fillId="4" borderId="38" xfId="1" applyNumberFormat="1" applyFont="1" applyFill="1" applyBorder="1" applyAlignment="1">
      <alignment horizontal="right" vertical="center" shrinkToFit="1"/>
    </xf>
    <xf numFmtId="177" fontId="18" fillId="4" borderId="39" xfId="3" applyNumberFormat="1" applyFont="1" applyFill="1" applyBorder="1" applyAlignment="1">
      <alignment horizontal="right" vertical="center" shrinkToFit="1"/>
    </xf>
    <xf numFmtId="180" fontId="18" fillId="4" borderId="58" xfId="3" applyNumberFormat="1" applyFont="1" applyFill="1" applyBorder="1" applyAlignment="1">
      <alignment horizontal="right" vertical="center" shrinkToFit="1"/>
    </xf>
    <xf numFmtId="180" fontId="18" fillId="4" borderId="59" xfId="3" applyNumberFormat="1" applyFont="1" applyFill="1" applyBorder="1" applyAlignment="1">
      <alignment horizontal="right" vertical="center" shrinkToFit="1"/>
    </xf>
    <xf numFmtId="179" fontId="16" fillId="4" borderId="38" xfId="1" applyNumberFormat="1" applyFont="1" applyFill="1" applyBorder="1" applyAlignment="1">
      <alignment horizontal="right" vertical="center" shrinkToFit="1"/>
    </xf>
    <xf numFmtId="179" fontId="16" fillId="4" borderId="36" xfId="1" applyNumberFormat="1" applyFont="1" applyFill="1" applyBorder="1" applyAlignment="1">
      <alignment horizontal="right" vertical="center" shrinkToFit="1"/>
    </xf>
    <xf numFmtId="180" fontId="22" fillId="4" borderId="35" xfId="7" applyNumberFormat="1" applyFont="1" applyFill="1" applyBorder="1" applyAlignment="1">
      <alignment horizontal="right" vertical="center" shrinkToFit="1"/>
    </xf>
    <xf numFmtId="180" fontId="22" fillId="4" borderId="36" xfId="7" applyNumberFormat="1" applyFont="1" applyFill="1" applyBorder="1" applyAlignment="1">
      <alignment horizontal="right" vertical="center" shrinkToFit="1"/>
    </xf>
    <xf numFmtId="177" fontId="18" fillId="4" borderId="41" xfId="3" applyNumberFormat="1" applyFont="1" applyFill="1" applyBorder="1" applyAlignment="1">
      <alignment horizontal="right" vertical="center" shrinkToFit="1"/>
    </xf>
    <xf numFmtId="180" fontId="22" fillId="4" borderId="38" xfId="7" applyNumberFormat="1" applyFont="1" applyFill="1" applyBorder="1" applyAlignment="1">
      <alignment horizontal="right" vertical="center" shrinkToFit="1"/>
    </xf>
    <xf numFmtId="177" fontId="18" fillId="4" borderId="42" xfId="3" applyNumberFormat="1" applyFont="1" applyFill="1" applyBorder="1" applyAlignment="1">
      <alignment horizontal="right" vertical="center" shrinkToFit="1"/>
    </xf>
    <xf numFmtId="180" fontId="16" fillId="4" borderId="38" xfId="7" applyNumberFormat="1" applyFont="1" applyFill="1" applyBorder="1" applyAlignment="1">
      <alignment horizontal="right" vertical="center" shrinkToFit="1"/>
    </xf>
    <xf numFmtId="180" fontId="16" fillId="4" borderId="36" xfId="7" applyNumberFormat="1" applyFont="1" applyFill="1" applyBorder="1" applyAlignment="1">
      <alignment horizontal="right" vertical="center" shrinkToFit="1"/>
    </xf>
    <xf numFmtId="181" fontId="22" fillId="4" borderId="44" xfId="1" applyNumberFormat="1" applyFont="1" applyFill="1" applyBorder="1" applyAlignment="1">
      <alignment horizontal="right" vertical="center" shrinkToFit="1"/>
    </xf>
    <xf numFmtId="181" fontId="22" fillId="4" borderId="45" xfId="1" applyNumberFormat="1" applyFont="1" applyFill="1" applyBorder="1" applyAlignment="1">
      <alignment horizontal="right" vertical="center" shrinkToFit="1"/>
    </xf>
    <xf numFmtId="177" fontId="18" fillId="4" borderId="46" xfId="3" applyNumberFormat="1" applyFont="1" applyFill="1" applyBorder="1" applyAlignment="1">
      <alignment horizontal="right" vertical="center" shrinkToFit="1"/>
    </xf>
    <xf numFmtId="181" fontId="22" fillId="4" borderId="47" xfId="1" applyNumberFormat="1" applyFont="1" applyFill="1" applyBorder="1" applyAlignment="1">
      <alignment horizontal="right" vertical="center" shrinkToFit="1"/>
    </xf>
    <xf numFmtId="177" fontId="18" fillId="4" borderId="48" xfId="3" applyNumberFormat="1" applyFont="1" applyFill="1" applyBorder="1" applyAlignment="1">
      <alignment horizontal="right" vertical="center" shrinkToFit="1"/>
    </xf>
    <xf numFmtId="180" fontId="18" fillId="4" borderId="78" xfId="3" applyNumberFormat="1" applyFont="1" applyFill="1" applyBorder="1" applyAlignment="1">
      <alignment horizontal="right" vertical="center" shrinkToFit="1"/>
    </xf>
    <xf numFmtId="180" fontId="18" fillId="4" borderId="79" xfId="3" applyNumberFormat="1" applyFont="1" applyFill="1" applyBorder="1" applyAlignment="1">
      <alignment horizontal="right" vertical="center" shrinkToFit="1"/>
    </xf>
    <xf numFmtId="181" fontId="16" fillId="4" borderId="47" xfId="1" applyNumberFormat="1" applyFont="1" applyFill="1" applyBorder="1" applyAlignment="1">
      <alignment horizontal="right" vertical="center" shrinkToFit="1"/>
    </xf>
    <xf numFmtId="181" fontId="16" fillId="4" borderId="45" xfId="1" applyNumberFormat="1" applyFont="1" applyFill="1" applyBorder="1" applyAlignment="1">
      <alignment horizontal="right" vertical="center" shrinkToFit="1"/>
    </xf>
    <xf numFmtId="0" fontId="16" fillId="5" borderId="33" xfId="1" applyFont="1" applyFill="1" applyBorder="1" applyAlignment="1">
      <alignment horizontal="center" vertical="center"/>
    </xf>
    <xf numFmtId="0" fontId="16" fillId="5" borderId="80" xfId="1" applyFont="1" applyFill="1" applyBorder="1" applyAlignment="1">
      <alignment horizontal="center" vertical="center"/>
    </xf>
    <xf numFmtId="179" fontId="22" fillId="5" borderId="81" xfId="1" applyNumberFormat="1" applyFont="1" applyFill="1" applyBorder="1" applyAlignment="1">
      <alignment horizontal="right" vertical="center" shrinkToFit="1"/>
    </xf>
    <xf numFmtId="179" fontId="22" fillId="5" borderId="33" xfId="1" applyNumberFormat="1" applyFont="1" applyFill="1" applyBorder="1" applyAlignment="1">
      <alignment horizontal="right" vertical="center" shrinkToFit="1"/>
    </xf>
    <xf numFmtId="177" fontId="18" fillId="5" borderId="82" xfId="3" applyNumberFormat="1" applyFont="1" applyFill="1" applyBorder="1" applyAlignment="1">
      <alignment horizontal="right" vertical="center" shrinkToFit="1"/>
    </xf>
    <xf numFmtId="179" fontId="22" fillId="5" borderId="83" xfId="1" applyNumberFormat="1" applyFont="1" applyFill="1" applyBorder="1" applyAlignment="1">
      <alignment horizontal="right" vertical="center" shrinkToFit="1"/>
    </xf>
    <xf numFmtId="177" fontId="18" fillId="5" borderId="84" xfId="3" applyNumberFormat="1" applyFont="1" applyFill="1" applyBorder="1" applyAlignment="1">
      <alignment horizontal="right" vertical="center" shrinkToFit="1"/>
    </xf>
    <xf numFmtId="179" fontId="20" fillId="5" borderId="32" xfId="5" applyNumberFormat="1" applyFont="1" applyFill="1" applyBorder="1" applyAlignment="1">
      <alignment horizontal="right" vertical="center" shrinkToFit="1"/>
    </xf>
    <xf numFmtId="179" fontId="20" fillId="5" borderId="80" xfId="5" applyNumberFormat="1" applyFont="1" applyFill="1" applyBorder="1" applyAlignment="1">
      <alignment horizontal="right" vertical="center" shrinkToFit="1"/>
    </xf>
    <xf numFmtId="179" fontId="16" fillId="5" borderId="83" xfId="1" applyNumberFormat="1" applyFont="1" applyFill="1" applyBorder="1" applyAlignment="1">
      <alignment horizontal="right" vertical="center" shrinkToFit="1"/>
    </xf>
    <xf numFmtId="179" fontId="16" fillId="5" borderId="33" xfId="1" applyNumberFormat="1" applyFont="1" applyFill="1" applyBorder="1" applyAlignment="1">
      <alignment horizontal="right" vertical="center" shrinkToFit="1"/>
    </xf>
    <xf numFmtId="0" fontId="8" fillId="4" borderId="60" xfId="1" applyFont="1" applyFill="1" applyBorder="1" applyAlignment="1">
      <alignment horizontal="center" vertical="center" textRotation="255"/>
    </xf>
    <xf numFmtId="180" fontId="16" fillId="5" borderId="61" xfId="1" applyNumberFormat="1" applyFont="1" applyFill="1" applyBorder="1" applyAlignment="1">
      <alignment horizontal="center" vertical="center"/>
    </xf>
    <xf numFmtId="180" fontId="16" fillId="5" borderId="85" xfId="1" applyNumberFormat="1" applyFont="1" applyFill="1" applyBorder="1" applyAlignment="1">
      <alignment horizontal="center" vertical="center"/>
    </xf>
    <xf numFmtId="180" fontId="17" fillId="5" borderId="86" xfId="3" applyNumberFormat="1" applyFont="1" applyFill="1" applyBorder="1" applyAlignment="1">
      <alignment horizontal="right" vertical="center" shrinkToFit="1"/>
    </xf>
    <xf numFmtId="180" fontId="17" fillId="5" borderId="61" xfId="3" applyNumberFormat="1" applyFont="1" applyFill="1" applyBorder="1" applyAlignment="1">
      <alignment horizontal="right" vertical="center" shrinkToFit="1"/>
    </xf>
    <xf numFmtId="177" fontId="18" fillId="5" borderId="87" xfId="3" applyNumberFormat="1" applyFont="1" applyFill="1" applyBorder="1" applyAlignment="1">
      <alignment horizontal="right" vertical="center" shrinkToFit="1"/>
    </xf>
    <xf numFmtId="180" fontId="17" fillId="5" borderId="88" xfId="3" applyNumberFormat="1" applyFont="1" applyFill="1" applyBorder="1" applyAlignment="1">
      <alignment horizontal="right" vertical="center" shrinkToFit="1"/>
    </xf>
    <xf numFmtId="177" fontId="18" fillId="5" borderId="89" xfId="3" applyNumberFormat="1" applyFont="1" applyFill="1" applyBorder="1" applyAlignment="1">
      <alignment horizontal="right" vertical="center" shrinkToFit="1"/>
    </xf>
    <xf numFmtId="180" fontId="20" fillId="5" borderId="60" xfId="7" applyNumberFormat="1" applyFont="1" applyFill="1" applyBorder="1" applyAlignment="1">
      <alignment horizontal="right" vertical="center" shrinkToFit="1"/>
    </xf>
    <xf numFmtId="180" fontId="20" fillId="5" borderId="85" xfId="7" applyNumberFormat="1" applyFont="1" applyFill="1" applyBorder="1" applyAlignment="1">
      <alignment horizontal="right" vertical="center" shrinkToFit="1"/>
    </xf>
    <xf numFmtId="180" fontId="21" fillId="5" borderId="88" xfId="3" applyNumberFormat="1" applyFont="1" applyFill="1" applyBorder="1" applyAlignment="1">
      <alignment horizontal="right" vertical="center" shrinkToFit="1"/>
    </xf>
    <xf numFmtId="180" fontId="21" fillId="5" borderId="61" xfId="3" applyNumberFormat="1" applyFont="1" applyFill="1" applyBorder="1" applyAlignment="1">
      <alignment horizontal="right" vertical="center" shrinkToFit="1"/>
    </xf>
    <xf numFmtId="0" fontId="16" fillId="6" borderId="70" xfId="1" applyFont="1" applyFill="1" applyBorder="1" applyAlignment="1">
      <alignment horizontal="center" vertical="center" textRotation="255"/>
    </xf>
    <xf numFmtId="0" fontId="16" fillId="6" borderId="90" xfId="1" applyFont="1" applyFill="1" applyBorder="1" applyAlignment="1">
      <alignment horizontal="center" vertical="center"/>
    </xf>
    <xf numFmtId="0" fontId="16" fillId="0" borderId="72" xfId="1" applyFont="1" applyBorder="1" applyAlignment="1">
      <alignment horizontal="center" vertical="center"/>
    </xf>
    <xf numFmtId="179" fontId="17" fillId="0" borderId="73" xfId="4" applyNumberFormat="1" applyFont="1" applyBorder="1" applyAlignment="1">
      <alignment horizontal="right" vertical="center" shrinkToFit="1"/>
    </xf>
    <xf numFmtId="179" fontId="17" fillId="0" borderId="71" xfId="4" applyNumberFormat="1" applyFont="1" applyBorder="1" applyAlignment="1">
      <alignment horizontal="right" vertical="center" shrinkToFit="1"/>
    </xf>
    <xf numFmtId="177" fontId="18" fillId="0" borderId="91" xfId="3" applyNumberFormat="1" applyFont="1" applyBorder="1" applyAlignment="1">
      <alignment horizontal="right" vertical="center" shrinkToFit="1"/>
    </xf>
    <xf numFmtId="177" fontId="18" fillId="0" borderId="92" xfId="3" applyNumberFormat="1" applyFont="1" applyBorder="1" applyAlignment="1">
      <alignment horizontal="right" vertical="center" shrinkToFit="1"/>
    </xf>
    <xf numFmtId="179" fontId="20" fillId="0" borderId="77" xfId="5" applyNumberFormat="1" applyFont="1" applyFill="1" applyBorder="1" applyAlignment="1">
      <alignment horizontal="right" vertical="center" shrinkToFit="1"/>
    </xf>
    <xf numFmtId="179" fontId="20" fillId="0" borderId="72" xfId="5" applyNumberFormat="1" applyFont="1" applyFill="1" applyBorder="1" applyAlignment="1">
      <alignment horizontal="right" vertical="center" shrinkToFit="1"/>
    </xf>
    <xf numFmtId="0" fontId="16" fillId="6" borderId="32" xfId="1" applyFont="1" applyFill="1" applyBorder="1" applyAlignment="1">
      <alignment horizontal="center" vertical="center" textRotation="255"/>
    </xf>
    <xf numFmtId="0" fontId="16" fillId="6" borderId="33" xfId="1" applyFont="1" applyFill="1" applyBorder="1" applyAlignment="1">
      <alignment horizontal="center" vertical="center"/>
    </xf>
    <xf numFmtId="0" fontId="16" fillId="0" borderId="34" xfId="1" applyFont="1" applyBorder="1" applyAlignment="1">
      <alignment horizontal="center" vertical="center"/>
    </xf>
    <xf numFmtId="179" fontId="20" fillId="0" borderId="40" xfId="5" applyNumberFormat="1" applyFont="1" applyFill="1" applyBorder="1" applyAlignment="1">
      <alignment horizontal="right" vertical="center" shrinkToFit="1"/>
    </xf>
    <xf numFmtId="179" fontId="20" fillId="0" borderId="34" xfId="5" applyNumberFormat="1" applyFont="1" applyFill="1" applyBorder="1" applyAlignment="1">
      <alignment horizontal="right" vertical="center" shrinkToFit="1"/>
    </xf>
    <xf numFmtId="0" fontId="16" fillId="6" borderId="93" xfId="1" applyFont="1" applyFill="1" applyBorder="1" applyAlignment="1">
      <alignment horizontal="center" vertical="center"/>
    </xf>
    <xf numFmtId="0" fontId="16" fillId="0" borderId="43" xfId="1" applyFont="1" applyBorder="1" applyAlignment="1">
      <alignment horizontal="center" vertical="center"/>
    </xf>
    <xf numFmtId="179" fontId="17" fillId="0" borderId="44" xfId="4" applyNumberFormat="1" applyFont="1" applyBorder="1" applyAlignment="1">
      <alignment horizontal="right" vertical="center" shrinkToFit="1"/>
    </xf>
    <xf numFmtId="179" fontId="17" fillId="0" borderId="45" xfId="4" applyNumberFormat="1" applyFont="1" applyBorder="1" applyAlignment="1">
      <alignment horizontal="right" vertical="center" shrinkToFit="1"/>
    </xf>
    <xf numFmtId="177" fontId="18" fillId="0" borderId="94" xfId="3" applyNumberFormat="1" applyFont="1" applyBorder="1" applyAlignment="1">
      <alignment horizontal="right" vertical="center" shrinkToFit="1"/>
    </xf>
    <xf numFmtId="177" fontId="18" fillId="0" borderId="95" xfId="3" applyNumberFormat="1" applyFont="1" applyBorder="1" applyAlignment="1">
      <alignment horizontal="right" vertical="center" shrinkToFit="1"/>
    </xf>
    <xf numFmtId="179" fontId="20" fillId="0" borderId="49" xfId="5" applyNumberFormat="1" applyFont="1" applyFill="1" applyBorder="1" applyAlignment="1">
      <alignment horizontal="right" vertical="center" shrinkToFit="1"/>
    </xf>
    <xf numFmtId="179" fontId="20" fillId="0" borderId="43" xfId="5" applyNumberFormat="1" applyFont="1" applyFill="1" applyBorder="1" applyAlignment="1">
      <alignment horizontal="right" vertical="center" shrinkToFit="1"/>
    </xf>
    <xf numFmtId="0" fontId="16" fillId="6" borderId="96" xfId="1" applyFont="1" applyFill="1" applyBorder="1" applyAlignment="1">
      <alignment horizontal="center" vertical="center" textRotation="255"/>
    </xf>
    <xf numFmtId="0" fontId="16" fillId="6" borderId="24" xfId="1" applyFont="1" applyFill="1" applyBorder="1" applyAlignment="1">
      <alignment horizontal="center" vertical="center"/>
    </xf>
    <xf numFmtId="0" fontId="16" fillId="6" borderId="97" xfId="1" applyFont="1" applyFill="1" applyBorder="1" applyAlignment="1">
      <alignment horizontal="center" vertical="center"/>
    </xf>
    <xf numFmtId="179" fontId="17" fillId="6" borderId="81" xfId="4" applyNumberFormat="1" applyFont="1" applyFill="1" applyBorder="1" applyAlignment="1">
      <alignment horizontal="right" vertical="center" shrinkToFit="1"/>
    </xf>
    <xf numFmtId="179" fontId="17" fillId="6" borderId="33" xfId="4" applyNumberFormat="1" applyFont="1" applyFill="1" applyBorder="1" applyAlignment="1">
      <alignment horizontal="right" vertical="center" shrinkToFit="1"/>
    </xf>
    <xf numFmtId="177" fontId="18" fillId="6" borderId="82" xfId="3" applyNumberFormat="1" applyFont="1" applyFill="1" applyBorder="1" applyAlignment="1">
      <alignment horizontal="right" vertical="center" shrinkToFit="1"/>
    </xf>
    <xf numFmtId="179" fontId="17" fillId="6" borderId="83" xfId="4" applyNumberFormat="1" applyFont="1" applyFill="1" applyBorder="1" applyAlignment="1">
      <alignment horizontal="right" vertical="center" shrinkToFit="1"/>
    </xf>
    <xf numFmtId="177" fontId="18" fillId="6" borderId="84" xfId="3" applyNumberFormat="1" applyFont="1" applyFill="1" applyBorder="1" applyAlignment="1">
      <alignment horizontal="right" vertical="center" shrinkToFit="1"/>
    </xf>
    <xf numFmtId="179" fontId="20" fillId="6" borderId="32" xfId="5" applyNumberFormat="1" applyFont="1" applyFill="1" applyBorder="1" applyAlignment="1">
      <alignment horizontal="right" vertical="center" shrinkToFit="1"/>
    </xf>
    <xf numFmtId="179" fontId="20" fillId="6" borderId="80" xfId="5" applyNumberFormat="1" applyFont="1" applyFill="1" applyBorder="1" applyAlignment="1">
      <alignment horizontal="right" vertical="center" shrinkToFit="1"/>
    </xf>
    <xf numFmtId="0" fontId="8" fillId="6" borderId="23" xfId="1" applyFont="1" applyFill="1" applyBorder="1" applyAlignment="1">
      <alignment horizontal="center" vertical="center"/>
    </xf>
    <xf numFmtId="0" fontId="8" fillId="6" borderId="33" xfId="1" applyFont="1" applyFill="1" applyBorder="1" applyAlignment="1">
      <alignment horizontal="center" vertical="center"/>
    </xf>
    <xf numFmtId="0" fontId="8" fillId="6" borderId="80" xfId="1" applyFont="1" applyFill="1" applyBorder="1" applyAlignment="1">
      <alignment horizontal="center" vertical="center"/>
    </xf>
    <xf numFmtId="177" fontId="18" fillId="6" borderId="98" xfId="3" applyNumberFormat="1" applyFont="1" applyFill="1" applyBorder="1" applyAlignment="1">
      <alignment horizontal="right" vertical="center" shrinkToFit="1"/>
    </xf>
    <xf numFmtId="177" fontId="18" fillId="6" borderId="99" xfId="3" applyNumberFormat="1" applyFont="1" applyFill="1" applyBorder="1" applyAlignment="1">
      <alignment horizontal="right" vertical="center" shrinkToFit="1"/>
    </xf>
    <xf numFmtId="179" fontId="18" fillId="6" borderId="32" xfId="3" applyNumberFormat="1" applyFont="1" applyFill="1" applyBorder="1" applyAlignment="1">
      <alignment horizontal="right" vertical="center" shrinkToFit="1"/>
    </xf>
    <xf numFmtId="179" fontId="18" fillId="6" borderId="80" xfId="3" applyNumberFormat="1" applyFont="1" applyFill="1" applyBorder="1" applyAlignment="1">
      <alignment horizontal="right" vertical="center" shrinkToFit="1"/>
    </xf>
    <xf numFmtId="0" fontId="16" fillId="0" borderId="33" xfId="1" applyFont="1" applyBorder="1" applyAlignment="1">
      <alignment horizontal="center" vertical="center"/>
    </xf>
    <xf numFmtId="0" fontId="16" fillId="0" borderId="80" xfId="1" applyFont="1" applyBorder="1" applyAlignment="1">
      <alignment horizontal="center" vertical="center"/>
    </xf>
    <xf numFmtId="179" fontId="22" fillId="0" borderId="81" xfId="1" applyNumberFormat="1" applyFont="1" applyBorder="1" applyAlignment="1">
      <alignment horizontal="right" vertical="center" shrinkToFit="1"/>
    </xf>
    <xf numFmtId="179" fontId="22" fillId="0" borderId="33" xfId="1" applyNumberFormat="1" applyFont="1" applyBorder="1" applyAlignment="1">
      <alignment horizontal="right" vertical="center" shrinkToFit="1"/>
    </xf>
    <xf numFmtId="177" fontId="18" fillId="0" borderId="98" xfId="3" applyNumberFormat="1" applyFont="1" applyBorder="1" applyAlignment="1">
      <alignment horizontal="right" vertical="center" shrinkToFit="1"/>
    </xf>
    <xf numFmtId="179" fontId="22" fillId="0" borderId="83" xfId="1" applyNumberFormat="1" applyFont="1" applyBorder="1" applyAlignment="1">
      <alignment horizontal="right" vertical="center" shrinkToFit="1"/>
    </xf>
    <xf numFmtId="177" fontId="18" fillId="0" borderId="99" xfId="3" applyNumberFormat="1" applyFont="1" applyBorder="1" applyAlignment="1">
      <alignment horizontal="right" vertical="center" shrinkToFit="1"/>
    </xf>
    <xf numFmtId="179" fontId="18" fillId="0" borderId="32" xfId="3" applyNumberFormat="1" applyFont="1" applyFill="1" applyBorder="1" applyAlignment="1">
      <alignment horizontal="right" vertical="center" shrinkToFit="1"/>
    </xf>
    <xf numFmtId="179" fontId="18" fillId="0" borderId="80" xfId="3" applyNumberFormat="1" applyFont="1" applyFill="1" applyBorder="1" applyAlignment="1">
      <alignment horizontal="right" vertical="center" shrinkToFit="1"/>
    </xf>
    <xf numFmtId="0" fontId="16" fillId="0" borderId="93" xfId="1" applyFont="1" applyBorder="1" applyAlignment="1">
      <alignment horizontal="center" vertical="center"/>
    </xf>
    <xf numFmtId="0" fontId="16" fillId="0" borderId="100" xfId="1" applyFont="1" applyBorder="1" applyAlignment="1">
      <alignment horizontal="center" vertical="center"/>
    </xf>
    <xf numFmtId="0" fontId="8" fillId="6" borderId="101" xfId="1" applyFont="1" applyFill="1" applyBorder="1" applyAlignment="1">
      <alignment horizontal="center" vertical="center"/>
    </xf>
    <xf numFmtId="0" fontId="8" fillId="6" borderId="102" xfId="1" applyFont="1" applyFill="1" applyBorder="1" applyAlignment="1">
      <alignment horizontal="center" vertical="center"/>
    </xf>
    <xf numFmtId="0" fontId="8" fillId="6" borderId="103" xfId="1" applyFont="1" applyFill="1" applyBorder="1" applyAlignment="1">
      <alignment horizontal="center" vertical="center"/>
    </xf>
    <xf numFmtId="179" fontId="22" fillId="6" borderId="86" xfId="1" applyNumberFormat="1" applyFont="1" applyFill="1" applyBorder="1" applyAlignment="1">
      <alignment horizontal="right" vertical="center" shrinkToFit="1"/>
    </xf>
    <xf numFmtId="179" fontId="22" fillId="6" borderId="61" xfId="1" applyNumberFormat="1" applyFont="1" applyFill="1" applyBorder="1" applyAlignment="1">
      <alignment horizontal="right" vertical="center" shrinkToFit="1"/>
    </xf>
    <xf numFmtId="177" fontId="18" fillId="6" borderId="104" xfId="3" applyNumberFormat="1" applyFont="1" applyFill="1" applyBorder="1" applyAlignment="1">
      <alignment horizontal="right" vertical="center" shrinkToFit="1"/>
    </xf>
    <xf numFmtId="179" fontId="22" fillId="6" borderId="88" xfId="1" applyNumberFormat="1" applyFont="1" applyFill="1" applyBorder="1" applyAlignment="1">
      <alignment horizontal="right" vertical="center" shrinkToFit="1"/>
    </xf>
    <xf numFmtId="177" fontId="18" fillId="6" borderId="105" xfId="3" applyNumberFormat="1" applyFont="1" applyFill="1" applyBorder="1" applyAlignment="1">
      <alignment horizontal="right" vertical="center" shrinkToFit="1"/>
    </xf>
    <xf numFmtId="179" fontId="20" fillId="6" borderId="60" xfId="5" applyNumberFormat="1" applyFont="1" applyFill="1" applyBorder="1" applyAlignment="1">
      <alignment horizontal="right" vertical="center" shrinkToFit="1"/>
    </xf>
    <xf numFmtId="179" fontId="20" fillId="6" borderId="85" xfId="5" applyNumberFormat="1" applyFont="1" applyFill="1" applyBorder="1" applyAlignment="1">
      <alignment horizontal="right" vertical="center" shrinkToFit="1"/>
    </xf>
    <xf numFmtId="0" fontId="8" fillId="0" borderId="23" xfId="1" applyFont="1" applyBorder="1" applyAlignment="1">
      <alignment horizontal="center" vertical="center" textRotation="255"/>
    </xf>
    <xf numFmtId="0" fontId="16" fillId="0" borderId="24" xfId="1" applyFont="1" applyBorder="1" applyAlignment="1">
      <alignment horizontal="center" vertical="center" textRotation="255"/>
    </xf>
    <xf numFmtId="0" fontId="16" fillId="0" borderId="97" xfId="1" applyFont="1" applyBorder="1" applyAlignment="1">
      <alignment horizontal="center" vertical="center"/>
    </xf>
    <xf numFmtId="182" fontId="22" fillId="0" borderId="106" xfId="1" applyNumberFormat="1" applyFont="1" applyBorder="1" applyAlignment="1">
      <alignment horizontal="right" vertical="center" shrinkToFit="1"/>
    </xf>
    <xf numFmtId="182" fontId="22" fillId="0" borderId="24" xfId="1" applyNumberFormat="1" applyFont="1" applyBorder="1" applyAlignment="1">
      <alignment horizontal="right" vertical="center" shrinkToFit="1"/>
    </xf>
    <xf numFmtId="177" fontId="18" fillId="0" borderId="107" xfId="3" applyNumberFormat="1" applyFont="1" applyBorder="1" applyAlignment="1">
      <alignment horizontal="right" vertical="center" shrinkToFit="1"/>
    </xf>
    <xf numFmtId="182" fontId="22" fillId="0" borderId="108" xfId="1" applyNumberFormat="1" applyFont="1" applyBorder="1" applyAlignment="1">
      <alignment horizontal="right" vertical="center" shrinkToFit="1"/>
    </xf>
    <xf numFmtId="177" fontId="18" fillId="0" borderId="109" xfId="3" applyNumberFormat="1" applyFont="1" applyBorder="1" applyAlignment="1">
      <alignment horizontal="right" vertical="center" shrinkToFit="1"/>
    </xf>
    <xf numFmtId="179" fontId="18" fillId="0" borderId="23" xfId="3" applyNumberFormat="1" applyFont="1" applyFill="1" applyBorder="1" applyAlignment="1">
      <alignment horizontal="right" vertical="center" shrinkToFit="1"/>
    </xf>
    <xf numFmtId="179" fontId="18" fillId="0" borderId="97" xfId="3" applyNumberFormat="1" applyFont="1" applyFill="1" applyBorder="1" applyAlignment="1">
      <alignment horizontal="right" vertical="center" shrinkToFit="1"/>
    </xf>
    <xf numFmtId="0" fontId="8" fillId="0" borderId="32" xfId="1" applyFont="1" applyBorder="1" applyAlignment="1">
      <alignment horizontal="center" vertical="center" textRotation="255"/>
    </xf>
    <xf numFmtId="0" fontId="16" fillId="0" borderId="33" xfId="1" applyFont="1" applyBorder="1" applyAlignment="1">
      <alignment horizontal="center" vertical="center" textRotation="255"/>
    </xf>
    <xf numFmtId="0" fontId="16" fillId="0" borderId="80" xfId="1" applyFont="1" applyBorder="1" applyAlignment="1">
      <alignment horizontal="center" vertical="center"/>
    </xf>
    <xf numFmtId="182" fontId="22" fillId="0" borderId="81" xfId="1" applyNumberFormat="1" applyFont="1" applyBorder="1" applyAlignment="1">
      <alignment horizontal="right" vertical="center" shrinkToFit="1"/>
    </xf>
    <xf numFmtId="182" fontId="22" fillId="0" borderId="33" xfId="1" applyNumberFormat="1" applyFont="1" applyBorder="1" applyAlignment="1">
      <alignment horizontal="right" vertical="center" shrinkToFit="1"/>
    </xf>
    <xf numFmtId="177" fontId="18" fillId="0" borderId="110" xfId="3" applyNumberFormat="1" applyFont="1" applyBorder="1" applyAlignment="1">
      <alignment horizontal="right" vertical="center" shrinkToFit="1"/>
    </xf>
    <xf numFmtId="182" fontId="22" fillId="0" borderId="83" xfId="1" applyNumberFormat="1" applyFont="1" applyBorder="1" applyAlignment="1">
      <alignment horizontal="right" vertical="center" shrinkToFit="1"/>
    </xf>
    <xf numFmtId="177" fontId="18" fillId="0" borderId="111" xfId="3" applyNumberFormat="1" applyFont="1" applyBorder="1" applyAlignment="1">
      <alignment horizontal="right" vertical="center" shrinkToFit="1"/>
    </xf>
    <xf numFmtId="0" fontId="8" fillId="0" borderId="33" xfId="1" applyFont="1" applyBorder="1" applyAlignment="1">
      <alignment horizontal="center" vertical="center"/>
    </xf>
    <xf numFmtId="0" fontId="8" fillId="0" borderId="80" xfId="1" applyFont="1" applyBorder="1" applyAlignment="1">
      <alignment horizontal="center" vertical="center"/>
    </xf>
    <xf numFmtId="0" fontId="8" fillId="0" borderId="96" xfId="1" applyFont="1" applyBorder="1" applyAlignment="1">
      <alignment horizontal="center" vertical="center" textRotation="255"/>
    </xf>
    <xf numFmtId="179" fontId="22" fillId="0" borderId="112" xfId="1" applyNumberFormat="1" applyFont="1" applyBorder="1" applyAlignment="1">
      <alignment horizontal="right" vertical="center" shrinkToFit="1"/>
    </xf>
    <xf numFmtId="179" fontId="22" fillId="0" borderId="93" xfId="1" applyNumberFormat="1" applyFont="1" applyBorder="1" applyAlignment="1">
      <alignment horizontal="right" vertical="center" shrinkToFit="1"/>
    </xf>
    <xf numFmtId="177" fontId="18" fillId="0" borderId="113" xfId="3" applyNumberFormat="1" applyFont="1" applyBorder="1" applyAlignment="1">
      <alignment horizontal="right" vertical="center" shrinkToFit="1"/>
    </xf>
    <xf numFmtId="179" fontId="22" fillId="0" borderId="114" xfId="1" applyNumberFormat="1" applyFont="1" applyBorder="1" applyAlignment="1">
      <alignment horizontal="right" vertical="center" shrinkToFit="1"/>
    </xf>
    <xf numFmtId="177" fontId="18" fillId="0" borderId="115" xfId="3" applyNumberFormat="1" applyFont="1" applyBorder="1" applyAlignment="1">
      <alignment horizontal="right" vertical="center" shrinkToFit="1"/>
    </xf>
    <xf numFmtId="179" fontId="18" fillId="0" borderId="96" xfId="3" applyNumberFormat="1" applyFont="1" applyFill="1" applyBorder="1" applyAlignment="1">
      <alignment horizontal="right" vertical="center" shrinkToFit="1"/>
    </xf>
    <xf numFmtId="179" fontId="18" fillId="0" borderId="100" xfId="3" applyNumberFormat="1" applyFont="1" applyFill="1" applyBorder="1" applyAlignment="1">
      <alignment horizontal="right" vertical="center" shrinkToFit="1"/>
    </xf>
    <xf numFmtId="0" fontId="8" fillId="0" borderId="70" xfId="1" applyFont="1" applyBorder="1" applyAlignment="1">
      <alignment horizontal="center" vertical="center" textRotation="255"/>
    </xf>
    <xf numFmtId="0" fontId="16" fillId="0" borderId="71" xfId="1" applyFont="1" applyBorder="1" applyAlignment="1">
      <alignment horizontal="center" vertical="center"/>
    </xf>
    <xf numFmtId="0" fontId="16" fillId="0" borderId="72" xfId="1" applyFont="1" applyBorder="1" applyAlignment="1">
      <alignment horizontal="center" vertical="center"/>
    </xf>
    <xf numFmtId="179" fontId="22" fillId="0" borderId="73" xfId="1" applyNumberFormat="1" applyFont="1" applyBorder="1" applyAlignment="1">
      <alignment horizontal="right" vertical="center" shrinkToFit="1"/>
    </xf>
    <xf numFmtId="179" fontId="22" fillId="0" borderId="71" xfId="1" applyNumberFormat="1" applyFont="1" applyBorder="1" applyAlignment="1">
      <alignment horizontal="right" vertical="center" shrinkToFit="1"/>
    </xf>
    <xf numFmtId="179" fontId="22" fillId="0" borderId="75" xfId="1" applyNumberFormat="1" applyFont="1" applyBorder="1" applyAlignment="1">
      <alignment horizontal="right" vertical="center" shrinkToFit="1"/>
    </xf>
    <xf numFmtId="0" fontId="8" fillId="0" borderId="60" xfId="1" applyFont="1" applyBorder="1" applyAlignment="1">
      <alignment horizontal="center" vertical="center" textRotation="255"/>
    </xf>
    <xf numFmtId="183" fontId="16" fillId="0" borderId="64" xfId="1" applyNumberFormat="1" applyFont="1" applyBorder="1" applyAlignment="1">
      <alignment horizontal="center" vertical="center"/>
    </xf>
    <xf numFmtId="183" fontId="16" fillId="0" borderId="62" xfId="1" applyNumberFormat="1" applyFont="1" applyBorder="1" applyAlignment="1">
      <alignment horizontal="center" vertical="center"/>
    </xf>
    <xf numFmtId="183" fontId="22" fillId="0" borderId="63" xfId="1" applyNumberFormat="1" applyFont="1" applyBorder="1" applyAlignment="1">
      <alignment horizontal="right" vertical="center" shrinkToFit="1"/>
    </xf>
    <xf numFmtId="183" fontId="22" fillId="0" borderId="64" xfId="1" applyNumberFormat="1" applyFont="1" applyBorder="1" applyAlignment="1">
      <alignment horizontal="right" vertical="center" shrinkToFit="1"/>
    </xf>
    <xf numFmtId="177" fontId="18" fillId="0" borderId="116" xfId="3" applyNumberFormat="1" applyFont="1" applyBorder="1" applyAlignment="1">
      <alignment horizontal="right" vertical="center" shrinkToFit="1"/>
    </xf>
    <xf numFmtId="183" fontId="22" fillId="0" borderId="66" xfId="1" applyNumberFormat="1" applyFont="1" applyBorder="1" applyAlignment="1">
      <alignment horizontal="right" vertical="center" shrinkToFit="1"/>
    </xf>
    <xf numFmtId="177" fontId="18" fillId="0" borderId="117" xfId="3" applyNumberFormat="1" applyFont="1" applyBorder="1" applyAlignment="1">
      <alignment horizontal="right" vertical="center" shrinkToFit="1"/>
    </xf>
    <xf numFmtId="183" fontId="16" fillId="0" borderId="118" xfId="1" applyNumberFormat="1" applyFont="1" applyBorder="1" applyAlignment="1">
      <alignment horizontal="right" vertical="center" shrinkToFit="1"/>
    </xf>
    <xf numFmtId="183" fontId="20" fillId="0" borderId="62" xfId="5" applyNumberFormat="1" applyFont="1" applyFill="1" applyBorder="1" applyAlignment="1">
      <alignment horizontal="right" vertical="center" shrinkToFit="1"/>
    </xf>
    <xf numFmtId="183" fontId="22" fillId="0" borderId="66" xfId="5" applyNumberFormat="1" applyFont="1" applyBorder="1" applyAlignment="1">
      <alignment horizontal="right" vertical="center" shrinkToFit="1"/>
    </xf>
    <xf numFmtId="0" fontId="23" fillId="0" borderId="2" xfId="1" applyFont="1" applyBorder="1" applyAlignment="1">
      <alignment horizontal="left" vertical="center"/>
    </xf>
    <xf numFmtId="0" fontId="22" fillId="0" borderId="0" xfId="1" applyFont="1" applyAlignment="1">
      <alignment vertical="center" shrinkToFit="1"/>
    </xf>
    <xf numFmtId="177" fontId="18" fillId="0" borderId="0" xfId="3" applyNumberFormat="1" applyFont="1" applyAlignment="1">
      <alignment horizontal="right" vertical="center" shrinkToFit="1"/>
    </xf>
    <xf numFmtId="178" fontId="18" fillId="0" borderId="0" xfId="3" applyNumberFormat="1" applyFont="1" applyAlignment="1">
      <alignment horizontal="right" vertical="center" shrinkToFit="1"/>
    </xf>
    <xf numFmtId="0" fontId="24" fillId="0" borderId="0" xfId="1" applyFont="1" applyAlignment="1">
      <alignment horizontal="right" vertical="center" wrapText="1" shrinkToFit="1"/>
    </xf>
    <xf numFmtId="0" fontId="3" fillId="0" borderId="119" xfId="1" applyFont="1" applyBorder="1">
      <alignment vertical="center"/>
    </xf>
    <xf numFmtId="0" fontId="16" fillId="0" borderId="119" xfId="1" applyFont="1" applyBorder="1" applyAlignment="1">
      <alignment horizontal="center" vertical="center" textRotation="255"/>
    </xf>
    <xf numFmtId="0" fontId="16" fillId="0" borderId="119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22" fillId="0" borderId="119" xfId="1" applyFont="1" applyBorder="1" applyAlignment="1">
      <alignment vertical="center" shrinkToFit="1"/>
    </xf>
    <xf numFmtId="0" fontId="16" fillId="0" borderId="33" xfId="1" applyFont="1" applyBorder="1" applyAlignment="1">
      <alignment horizontal="distributed" vertical="center" indent="1"/>
    </xf>
    <xf numFmtId="177" fontId="18" fillId="0" borderId="119" xfId="3" applyNumberFormat="1" applyFont="1" applyBorder="1" applyAlignment="1">
      <alignment horizontal="right" vertical="center" shrinkToFit="1"/>
    </xf>
    <xf numFmtId="178" fontId="18" fillId="0" borderId="119" xfId="3" applyNumberFormat="1" applyFont="1" applyBorder="1" applyAlignment="1">
      <alignment horizontal="right" vertical="center" shrinkToFit="1"/>
    </xf>
    <xf numFmtId="0" fontId="24" fillId="0" borderId="0" xfId="1" applyFont="1" applyAlignment="1">
      <alignment vertical="center" wrapText="1" shrinkToFit="1"/>
    </xf>
    <xf numFmtId="177" fontId="23" fillId="0" borderId="0" xfId="1" applyNumberFormat="1" applyFont="1" applyAlignment="1">
      <alignment vertical="center" wrapText="1" shrinkToFit="1"/>
    </xf>
    <xf numFmtId="0" fontId="16" fillId="0" borderId="0" xfId="1" applyFont="1" applyAlignment="1">
      <alignment horizontal="center" vertical="center" textRotation="255"/>
    </xf>
    <xf numFmtId="0" fontId="16" fillId="0" borderId="0" xfId="1" applyFont="1" applyAlignment="1">
      <alignment horizontal="center" vertical="center"/>
    </xf>
    <xf numFmtId="0" fontId="16" fillId="0" borderId="120" xfId="1" applyFont="1" applyBorder="1" applyAlignment="1">
      <alignment horizontal="center" vertical="center"/>
    </xf>
    <xf numFmtId="38" fontId="16" fillId="0" borderId="120" xfId="6" applyFont="1" applyBorder="1" applyAlignment="1">
      <alignment horizontal="distributed" vertical="center" indent="1"/>
    </xf>
    <xf numFmtId="0" fontId="16" fillId="0" borderId="121" xfId="1" applyFont="1" applyBorder="1" applyAlignment="1">
      <alignment horizontal="center" vertical="center"/>
    </xf>
    <xf numFmtId="38" fontId="16" fillId="0" borderId="121" xfId="6" applyFont="1" applyBorder="1" applyAlignment="1">
      <alignment horizontal="distributed" vertical="center" indent="1"/>
    </xf>
    <xf numFmtId="0" fontId="16" fillId="0" borderId="122" xfId="1" applyFont="1" applyBorder="1" applyAlignment="1">
      <alignment horizontal="center" vertical="center"/>
    </xf>
    <xf numFmtId="38" fontId="16" fillId="0" borderId="122" xfId="6" applyFont="1" applyBorder="1" applyAlignment="1">
      <alignment horizontal="distributed" vertical="center" indent="1"/>
    </xf>
    <xf numFmtId="0" fontId="25" fillId="0" borderId="0" xfId="0" applyFont="1"/>
  </cellXfs>
  <cellStyles count="8">
    <cellStyle name="パーセント 2" xfId="7" xr:uid="{169EE3A9-3551-48E9-976C-263FB27F7675}"/>
    <cellStyle name="パーセント 2 2" xfId="3" xr:uid="{3E7082DB-27DB-49F2-A863-EEE90015FA03}"/>
    <cellStyle name="ハイパーリンク" xfId="2" builtinId="8"/>
    <cellStyle name="桁区切り 2" xfId="5" xr:uid="{6D617374-C038-4264-843F-BFAF51284831}"/>
    <cellStyle name="桁区切り 2 2" xfId="6" xr:uid="{93B18E02-A90B-4906-A4C6-150AB7EDEF8E}"/>
    <cellStyle name="通貨 2" xfId="4" xr:uid="{9A7353A5-15F8-4B92-AB94-BA83F4BC49B0}"/>
    <cellStyle name="標準" xfId="0" builtinId="0"/>
    <cellStyle name="標準 3" xfId="1" xr:uid="{31C8A529-1E5F-47A6-8E80-30EF42A47CB4}"/>
  </cellStyles>
  <dxfs count="2">
    <dxf>
      <font>
        <color rgb="FF0066FF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%23GitHub/ken_nogi/ClaudePleasanter/&#20107;&#26989;&#35336;&#30011;/xlsm/&#12304;2026&#32076;&#21942;&#35336;&#30011;&#12305;&#26032;&#12539;&#20107;&#26989;&#35336;&#30011;&#38598;&#35336;v3.5.xlsm" TargetMode="External"/><Relationship Id="rId2" Type="http://schemas.openxmlformats.org/officeDocument/2006/relationships/externalLinkPath" Target="file:///C:\Users\k.nogi\%23GitHub\ken_nogi\ClaudePleasanter\&#20107;&#26989;&#35336;&#30011;\xlsm\&#12304;2026&#32076;&#21942;&#35336;&#30011;&#12305;&#26032;&#12539;&#20107;&#26989;&#35336;&#30011;&#38598;&#35336;v3.5.xlsm" TargetMode="External"/><Relationship Id="rId1" Type="http://schemas.openxmlformats.org/officeDocument/2006/relationships/externalLinkPath" Target="/Users/k.nogi/%23GitHub/ken_nogi/ClaudePleasanter/&#20107;&#26989;&#35336;&#30011;/xlsm/&#12304;2026&#32076;&#21942;&#35336;&#30011;&#12305;&#26032;&#12539;&#20107;&#26989;&#35336;&#30011;&#38598;&#35336;v3.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本情報"/>
      <sheetName val="M"/>
      <sheetName val="214737"/>
      <sheetName val="実行度合表集計"/>
      <sheetName val="グループ(売上高)計画"/>
      <sheetName val="グループ(売上高)実績"/>
      <sheetName val="グループ(経常利益)計画"/>
      <sheetName val="グループ(経常利益)実績"/>
      <sheetName val="グループ(受着完)計画"/>
      <sheetName val="グループ(受着完)計画-実績"/>
      <sheetName val="グループ(損益)"/>
      <sheetName val="受着完テンプレート1"/>
      <sheetName val="受着完テンプレート2"/>
      <sheetName val="損益テンプレート"/>
      <sheetName val="DATAテンプレート"/>
      <sheetName val="Graph熊本_受着完"/>
      <sheetName val="Graph熊本_損益"/>
      <sheetName val="アクティエ立川_受着完"/>
      <sheetName val="アクティエ立川_損益"/>
      <sheetName val="アクティエ横浜_受着完"/>
      <sheetName val="アクティエ横浜_損益"/>
      <sheetName val="アクティエ八王子・相模原SR_受着完"/>
      <sheetName val="アクティエ八王子・相模原SR_損益"/>
      <sheetName val="ネクストハウス立川_受着完"/>
      <sheetName val="ネクストハウス立川_損益"/>
      <sheetName val="ネクストハウス厚木_受着完"/>
      <sheetName val="ネクストハウス厚木_損益"/>
      <sheetName val="アクティブハウス八王子_受着完"/>
      <sheetName val="アクティブハウス八王子_損益"/>
      <sheetName val="クレバリーホーム立川_受着完"/>
      <sheetName val="クレバリーホーム立川_損益"/>
      <sheetName val="アクティエ大府第一_受着完"/>
      <sheetName val="アクティエ大府第一_損益"/>
      <sheetName val="アクティエ大府第二_受着完"/>
      <sheetName val="アクティエ大府第二_損益"/>
      <sheetName val="ネクストハウス長久手_受着完"/>
      <sheetName val="ネクストハウス長久手_損益"/>
      <sheetName val="ネクストハウス各務原_受着完"/>
      <sheetName val="ネクストハウス各務原_損益"/>
      <sheetName val="クレバリー静岡・藤枝_受着完"/>
      <sheetName val="クレバリー静岡・藤枝_損益"/>
      <sheetName val="アクティブハウス木更津_受着完"/>
      <sheetName val="アクティブハウス木更津_損益"/>
      <sheetName val="ネクストハウス木更津_受着完"/>
      <sheetName val="ネクストハウス木更津_損益"/>
      <sheetName val="ネクストハウス茂原_受着完"/>
      <sheetName val="ネクストハウス茂原_損益"/>
      <sheetName val="クレバリーホーム千葉中央_受着完"/>
      <sheetName val="クレバリーホーム千葉中央_損益"/>
      <sheetName val="イオンハウジング津田沼_受着完"/>
      <sheetName val="イオンハウジング津田沼_損益"/>
      <sheetName val="千葉・不動産課_受着完"/>
      <sheetName val="千葉・不動産課_損益"/>
      <sheetName val="ネクストイノベーション不動産_受着完"/>
      <sheetName val="ネクストイノベーション不動産_損益"/>
      <sheetName val="愛知・不動産課_受着完"/>
      <sheetName val="愛知・不動産課_損益"/>
      <sheetName val="イオンハウジング大和_受着完"/>
      <sheetName val="イオンハウジング大和_損益"/>
      <sheetName val="FIT-JPN・PHP_受着完"/>
      <sheetName val="FIT-JPN・PHP_損益"/>
      <sheetName val="特建事業部_受着完"/>
      <sheetName val="特建事業部_損益"/>
      <sheetName val="東京・リフォーム課_受着完"/>
      <sheetName val="東京・リフォーム課_損益"/>
      <sheetName val="千葉・リフォーム課_受着完"/>
      <sheetName val="千葉・リフォーム課_損益"/>
      <sheetName val="FIT共同組合_受着完"/>
      <sheetName val="FIT共同組合_損益"/>
      <sheetName val="リーガルFP事業部_受着完"/>
      <sheetName val="リーガルFP事業部_損益"/>
      <sheetName val="ケアセブン訪問看護_受着完"/>
      <sheetName val="ケアセブン訪問看護_損益"/>
      <sheetName val="福祉用具販売貸与_受着完"/>
      <sheetName val="福祉用具販売貸与_損益"/>
      <sheetName val="なないろケアプランセンター_受着完"/>
      <sheetName val="なないろケアプランセンター_損益"/>
      <sheetName val="クリエイティブデザインワークス_受着完"/>
      <sheetName val="クリエイティブデザインワークス_損益"/>
      <sheetName val="第一建材工業_受着完"/>
      <sheetName val="第一建材工業_損益"/>
      <sheetName val="第一建材工業_DATA"/>
      <sheetName val="クリエイティブデザインワークス_DATA"/>
      <sheetName val="なないろケアプランセンター_DATA"/>
      <sheetName val="福祉用具販売貸与_DATA"/>
      <sheetName val="ケアセブン訪問看護_DATA"/>
      <sheetName val="リーガルFP事業部_DATA"/>
      <sheetName val="FIT共同組合_DATA"/>
      <sheetName val="千葉・リフォーム課_DATA"/>
      <sheetName val="東京・リフォーム課_DATA"/>
      <sheetName val="特建事業部_DATA"/>
      <sheetName val="FIT-JPN・PHP_DATA"/>
      <sheetName val="イオンハウジング大和_DATA"/>
      <sheetName val="愛知・不動産課_DATA"/>
      <sheetName val="ネクストイノベーション不動産_DATA"/>
      <sheetName val="千葉・不動産課_DATA"/>
      <sheetName val="イオンハウジング津田沼_DATA"/>
      <sheetName val="クレバリーホーム千葉中央_DATA"/>
      <sheetName val="ネクストハウス茂原_DATA"/>
      <sheetName val="ネクストハウス木更津_DATA"/>
      <sheetName val="アクティブハウス木更津_DATA"/>
      <sheetName val="クレバリー静岡・藤枝_DATA"/>
      <sheetName val="ネクストハウス各務原_DATA"/>
      <sheetName val="ネクストハウス長久手_DATA"/>
      <sheetName val="アクティエ大府第二_DATA"/>
      <sheetName val="アクティエ大府第一_DATA"/>
      <sheetName val="アクティブハウス八王子_DATA"/>
      <sheetName val="ネクストハウス厚木_DATA"/>
      <sheetName val="ネクストハウス立川_DATA"/>
      <sheetName val="アクティエ八王子・相模原SR_DATA"/>
      <sheetName val="アクティエ横浜_DATA"/>
      <sheetName val="アクティエ立川_DATA"/>
      <sheetName val="Graph熊本_DATA"/>
      <sheetName val="クレバリーホーム立川_DATA"/>
    </sheetNames>
    <sheetDataSet>
      <sheetData sheetId="0">
        <row r="4">
          <cell r="C4">
            <v>2026</v>
          </cell>
        </row>
        <row r="7">
          <cell r="C7" t="str">
            <v>東京・熊本営業部</v>
          </cell>
          <cell r="E7">
            <v>1</v>
          </cell>
        </row>
        <row r="8">
          <cell r="C8" t="str">
            <v>愛知・岐阜・静岡営業部</v>
          </cell>
          <cell r="E8">
            <v>1</v>
          </cell>
        </row>
        <row r="9">
          <cell r="C9" t="str">
            <v>千葉営業部</v>
          </cell>
          <cell r="E9">
            <v>1</v>
          </cell>
        </row>
        <row r="10">
          <cell r="C10" t="str">
            <v>特建事業部</v>
          </cell>
          <cell r="E10">
            <v>0</v>
          </cell>
        </row>
        <row r="11">
          <cell r="C11" t="str">
            <v>不動産営業部</v>
          </cell>
          <cell r="E11">
            <v>0</v>
          </cell>
        </row>
        <row r="12">
          <cell r="E12">
            <v>0</v>
          </cell>
        </row>
        <row r="13">
          <cell r="C13" t="str">
            <v>リフォーム事業部</v>
          </cell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C16" t="str">
            <v>社会福祉部</v>
          </cell>
          <cell r="E16">
            <v>0</v>
          </cell>
        </row>
        <row r="17">
          <cell r="C17" t="str">
            <v>リーガルFP部</v>
          </cell>
          <cell r="E17">
            <v>0</v>
          </cell>
        </row>
        <row r="18">
          <cell r="C18" t="str">
            <v>第一建材工業</v>
          </cell>
          <cell r="E18">
            <v>0</v>
          </cell>
        </row>
        <row r="19">
          <cell r="E19">
            <v>0</v>
          </cell>
        </row>
        <row r="20">
          <cell r="C20" t="str">
            <v>設計支援事業部</v>
          </cell>
          <cell r="E20">
            <v>0</v>
          </cell>
        </row>
        <row r="21">
          <cell r="C21" t="str">
            <v>FIT共同組合</v>
          </cell>
          <cell r="E21">
            <v>0</v>
          </cell>
        </row>
        <row r="22">
          <cell r="C22" t="str">
            <v>デザイン事業部</v>
          </cell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</sheetData>
      <sheetData sheetId="1"/>
      <sheetData sheetId="2">
        <row r="1">
          <cell r="H1" t="str">
            <v>ClassB</v>
          </cell>
          <cell r="Q1" t="str">
            <v>NumA</v>
          </cell>
          <cell r="T1" t="str">
            <v>Num011</v>
          </cell>
          <cell r="U1" t="str">
            <v>Num012</v>
          </cell>
          <cell r="V1" t="str">
            <v>Num013</v>
          </cell>
          <cell r="W1" t="str">
            <v>Num014</v>
          </cell>
          <cell r="Y1" t="str">
            <v>Num001</v>
          </cell>
          <cell r="Z1" t="str">
            <v>Num002</v>
          </cell>
        </row>
        <row r="2">
          <cell r="H2" t="str">
            <v>Graph熊本</v>
          </cell>
          <cell r="Q2">
            <v>27000000</v>
          </cell>
          <cell r="T2">
            <v>67</v>
          </cell>
          <cell r="U2">
            <v>267</v>
          </cell>
          <cell r="V2">
            <v>184</v>
          </cell>
          <cell r="W2">
            <v>2280</v>
          </cell>
          <cell r="Y2">
            <v>2925</v>
          </cell>
          <cell r="Z2">
            <v>50</v>
          </cell>
        </row>
        <row r="3">
          <cell r="H3" t="str">
            <v>アクティエ立川</v>
          </cell>
          <cell r="Q3">
            <v>28000000</v>
          </cell>
          <cell r="T3">
            <v>308</v>
          </cell>
          <cell r="U3">
            <v>1900</v>
          </cell>
          <cell r="V3">
            <v>258</v>
          </cell>
          <cell r="W3">
            <v>4900</v>
          </cell>
          <cell r="Y3">
            <v>3292</v>
          </cell>
          <cell r="Z3">
            <v>625</v>
          </cell>
        </row>
        <row r="4">
          <cell r="H4" t="str">
            <v>アクティエ横浜</v>
          </cell>
          <cell r="Q4">
            <v>28000000</v>
          </cell>
          <cell r="T4">
            <v>33</v>
          </cell>
          <cell r="U4">
            <v>567</v>
          </cell>
          <cell r="V4">
            <v>300</v>
          </cell>
          <cell r="W4">
            <v>3420</v>
          </cell>
          <cell r="Y4">
            <v>2192</v>
          </cell>
          <cell r="Z4">
            <v>1261</v>
          </cell>
        </row>
        <row r="5">
          <cell r="H5" t="str">
            <v>アクティエ八王子・相模原SR</v>
          </cell>
          <cell r="Q5">
            <v>28000000</v>
          </cell>
          <cell r="T5">
            <v>150</v>
          </cell>
          <cell r="U5">
            <v>2008</v>
          </cell>
          <cell r="V5">
            <v>516</v>
          </cell>
          <cell r="W5">
            <v>3760</v>
          </cell>
          <cell r="Y5">
            <v>2283</v>
          </cell>
          <cell r="Z5">
            <v>324</v>
          </cell>
        </row>
        <row r="6">
          <cell r="H6" t="str">
            <v>ネクストハウス立川</v>
          </cell>
          <cell r="Q6">
            <v>27000000</v>
          </cell>
          <cell r="T6">
            <v>575</v>
          </cell>
          <cell r="U6">
            <v>1025</v>
          </cell>
          <cell r="V6">
            <v>242</v>
          </cell>
          <cell r="W6">
            <v>3420</v>
          </cell>
          <cell r="Y6">
            <v>2558</v>
          </cell>
          <cell r="Z6">
            <v>655</v>
          </cell>
        </row>
        <row r="7">
          <cell r="H7" t="str">
            <v>ネクストハウス厚木</v>
          </cell>
          <cell r="Q7">
            <v>27000000</v>
          </cell>
          <cell r="T7">
            <v>8</v>
          </cell>
          <cell r="U7">
            <v>1350</v>
          </cell>
          <cell r="V7">
            <v>133</v>
          </cell>
          <cell r="W7">
            <v>2278</v>
          </cell>
          <cell r="Y7">
            <v>1467</v>
          </cell>
          <cell r="Z7">
            <v>380</v>
          </cell>
        </row>
        <row r="8">
          <cell r="H8" t="str">
            <v>アクティブハウス八王子</v>
          </cell>
          <cell r="Q8">
            <v>20000000</v>
          </cell>
          <cell r="T8">
            <v>8</v>
          </cell>
          <cell r="U8">
            <v>0</v>
          </cell>
          <cell r="V8">
            <v>691</v>
          </cell>
          <cell r="W8">
            <v>2610</v>
          </cell>
          <cell r="Y8">
            <v>1466</v>
          </cell>
          <cell r="Z8">
            <v>192</v>
          </cell>
        </row>
        <row r="9">
          <cell r="H9" t="str">
            <v>クレバリーホーム立川</v>
          </cell>
          <cell r="Q9">
            <v>28000000</v>
          </cell>
          <cell r="T9">
            <v>0</v>
          </cell>
          <cell r="U9">
            <v>1025</v>
          </cell>
          <cell r="V9">
            <v>58</v>
          </cell>
          <cell r="W9">
            <v>1700</v>
          </cell>
          <cell r="Y9">
            <v>1008</v>
          </cell>
          <cell r="Z9">
            <v>126</v>
          </cell>
        </row>
        <row r="10">
          <cell r="H10" t="str">
            <v>アクティエ大府第一</v>
          </cell>
          <cell r="Q10">
            <v>30000000</v>
          </cell>
          <cell r="T10">
            <v>525</v>
          </cell>
          <cell r="U10">
            <v>1400</v>
          </cell>
          <cell r="V10">
            <v>811</v>
          </cell>
          <cell r="W10">
            <v>3420</v>
          </cell>
          <cell r="Y10">
            <v>2192</v>
          </cell>
          <cell r="Z10">
            <v>330</v>
          </cell>
        </row>
        <row r="11">
          <cell r="H11" t="str">
            <v>アクティエ大府第二</v>
          </cell>
          <cell r="Q11">
            <v>30000000</v>
          </cell>
          <cell r="T11">
            <v>330</v>
          </cell>
          <cell r="U11">
            <v>1400</v>
          </cell>
          <cell r="V11">
            <v>501</v>
          </cell>
          <cell r="W11">
            <v>3760</v>
          </cell>
          <cell r="Y11">
            <v>2191</v>
          </cell>
          <cell r="Z11">
            <v>328</v>
          </cell>
        </row>
        <row r="12">
          <cell r="H12" t="str">
            <v>ネクストハウス長久手</v>
          </cell>
          <cell r="Q12">
            <v>29000000</v>
          </cell>
          <cell r="T12">
            <v>491</v>
          </cell>
          <cell r="U12">
            <v>1350</v>
          </cell>
          <cell r="V12">
            <v>831</v>
          </cell>
          <cell r="W12">
            <v>2850</v>
          </cell>
          <cell r="Y12">
            <v>1741</v>
          </cell>
          <cell r="Z12">
            <v>337</v>
          </cell>
        </row>
        <row r="13">
          <cell r="H13" t="str">
            <v>ネクストハウス各務原</v>
          </cell>
          <cell r="Q13">
            <v>29000000</v>
          </cell>
          <cell r="T13">
            <v>525</v>
          </cell>
          <cell r="U13">
            <v>1000</v>
          </cell>
          <cell r="V13">
            <v>463</v>
          </cell>
          <cell r="W13">
            <v>2850</v>
          </cell>
          <cell r="Y13">
            <v>1833</v>
          </cell>
          <cell r="Z13">
            <v>412</v>
          </cell>
        </row>
        <row r="14">
          <cell r="H14" t="str">
            <v>クレバリー静岡・藤枝</v>
          </cell>
          <cell r="Q14">
            <v>28000000</v>
          </cell>
          <cell r="T14">
            <v>17</v>
          </cell>
          <cell r="U14">
            <v>1100</v>
          </cell>
          <cell r="V14">
            <v>417</v>
          </cell>
          <cell r="W14">
            <v>5450</v>
          </cell>
          <cell r="Y14">
            <v>4475</v>
          </cell>
          <cell r="Z14">
            <v>666</v>
          </cell>
        </row>
        <row r="15">
          <cell r="H15" t="str">
            <v>アクティブハウス木更津</v>
          </cell>
          <cell r="Q15">
            <v>27000000</v>
          </cell>
          <cell r="T15">
            <v>25</v>
          </cell>
          <cell r="U15">
            <v>840</v>
          </cell>
          <cell r="V15">
            <v>167</v>
          </cell>
          <cell r="W15">
            <v>2280</v>
          </cell>
          <cell r="Y15">
            <v>1834</v>
          </cell>
          <cell r="Z15">
            <v>2000</v>
          </cell>
        </row>
        <row r="16">
          <cell r="H16" t="str">
            <v>ネクストハウス木更津</v>
          </cell>
          <cell r="Q16">
            <v>27000000</v>
          </cell>
          <cell r="T16">
            <v>134</v>
          </cell>
          <cell r="U16">
            <v>1617</v>
          </cell>
          <cell r="V16">
            <v>425</v>
          </cell>
          <cell r="W16">
            <v>3517</v>
          </cell>
          <cell r="Y16">
            <v>2834</v>
          </cell>
          <cell r="Z16">
            <v>2000</v>
          </cell>
        </row>
        <row r="17">
          <cell r="H17" t="str">
            <v>ネクストハウス茂原</v>
          </cell>
          <cell r="Q17">
            <v>27000000</v>
          </cell>
          <cell r="T17">
            <v>392</v>
          </cell>
          <cell r="U17">
            <v>983</v>
          </cell>
          <cell r="V17">
            <v>192</v>
          </cell>
          <cell r="W17">
            <v>2850</v>
          </cell>
          <cell r="Y17">
            <v>1834</v>
          </cell>
          <cell r="Z17">
            <v>1800</v>
          </cell>
        </row>
        <row r="18">
          <cell r="H18" t="str">
            <v>クレバリーホーム千葉中央</v>
          </cell>
          <cell r="Q18">
            <v>28000000</v>
          </cell>
          <cell r="T18">
            <v>34</v>
          </cell>
          <cell r="U18">
            <v>408</v>
          </cell>
          <cell r="V18">
            <v>367</v>
          </cell>
          <cell r="W18">
            <v>3420</v>
          </cell>
          <cell r="Y18">
            <v>2375</v>
          </cell>
          <cell r="Z18">
            <v>142</v>
          </cell>
        </row>
        <row r="19">
          <cell r="H19" t="str">
            <v>ネクストイノベーション不動産</v>
          </cell>
          <cell r="Q19">
            <v>1500000</v>
          </cell>
          <cell r="T19">
            <v>0</v>
          </cell>
          <cell r="U19">
            <v>0</v>
          </cell>
          <cell r="V19">
            <v>500</v>
          </cell>
          <cell r="W19">
            <v>800</v>
          </cell>
          <cell r="Y19">
            <v>1200</v>
          </cell>
          <cell r="Z19">
            <v>450</v>
          </cell>
        </row>
        <row r="20">
          <cell r="H20" t="str">
            <v>愛知・不動産課</v>
          </cell>
          <cell r="Q20">
            <v>40000000</v>
          </cell>
          <cell r="T20">
            <v>45</v>
          </cell>
          <cell r="U20">
            <v>0</v>
          </cell>
          <cell r="V20">
            <v>0</v>
          </cell>
          <cell r="W20">
            <v>500</v>
          </cell>
          <cell r="Y20">
            <v>450</v>
          </cell>
          <cell r="Z20">
            <v>250</v>
          </cell>
        </row>
        <row r="21">
          <cell r="H21" t="str">
            <v>千葉・不動産課</v>
          </cell>
          <cell r="Q21">
            <v>38000000</v>
          </cell>
          <cell r="T21">
            <v>709</v>
          </cell>
          <cell r="U21">
            <v>309</v>
          </cell>
          <cell r="V21">
            <v>752</v>
          </cell>
          <cell r="W21">
            <v>400</v>
          </cell>
          <cell r="Y21">
            <v>959</v>
          </cell>
          <cell r="Z21">
            <v>342</v>
          </cell>
        </row>
        <row r="22">
          <cell r="H22" t="str">
            <v>イオンハウジング津田沼</v>
          </cell>
          <cell r="Q22">
            <v>1000000</v>
          </cell>
          <cell r="T22">
            <v>176</v>
          </cell>
          <cell r="U22">
            <v>833</v>
          </cell>
          <cell r="V22">
            <v>199</v>
          </cell>
          <cell r="W22">
            <v>1200</v>
          </cell>
          <cell r="Y22">
            <v>2200</v>
          </cell>
          <cell r="Z22">
            <v>816</v>
          </cell>
        </row>
        <row r="23">
          <cell r="H23" t="str">
            <v>イオンハウジング大和</v>
          </cell>
          <cell r="Q23">
            <v>2700000</v>
          </cell>
          <cell r="T23">
            <v>34</v>
          </cell>
          <cell r="U23">
            <v>150</v>
          </cell>
          <cell r="V23">
            <v>250</v>
          </cell>
          <cell r="W23">
            <v>800</v>
          </cell>
          <cell r="Y23">
            <v>700</v>
          </cell>
          <cell r="Z23">
            <v>300</v>
          </cell>
        </row>
        <row r="24">
          <cell r="H24" t="str">
            <v>FIT-JPN・PHP</v>
          </cell>
          <cell r="Q24">
            <v>0</v>
          </cell>
          <cell r="T24">
            <v>0</v>
          </cell>
          <cell r="U24">
            <v>0</v>
          </cell>
          <cell r="V24">
            <v>2300</v>
          </cell>
          <cell r="W24">
            <v>0</v>
          </cell>
          <cell r="Y24">
            <v>6500</v>
          </cell>
          <cell r="Z24">
            <v>0</v>
          </cell>
        </row>
        <row r="25">
          <cell r="H25" t="str">
            <v>特建事業部</v>
          </cell>
          <cell r="Q25">
            <v>0</v>
          </cell>
          <cell r="T25">
            <v>0</v>
          </cell>
          <cell r="U25">
            <v>1460</v>
          </cell>
          <cell r="V25">
            <v>7140</v>
          </cell>
          <cell r="W25">
            <v>4000</v>
          </cell>
          <cell r="Y25">
            <v>22800</v>
          </cell>
          <cell r="Z25">
            <v>0</v>
          </cell>
        </row>
        <row r="26">
          <cell r="H26" t="str">
            <v>東京・リフォーム課</v>
          </cell>
          <cell r="Q26">
            <v>6500000</v>
          </cell>
          <cell r="T26">
            <v>75</v>
          </cell>
          <cell r="U26">
            <v>483</v>
          </cell>
          <cell r="V26">
            <v>770</v>
          </cell>
          <cell r="W26">
            <v>2000</v>
          </cell>
          <cell r="Y26">
            <v>3362</v>
          </cell>
          <cell r="Z26">
            <v>540</v>
          </cell>
        </row>
        <row r="27">
          <cell r="H27" t="str">
            <v>千葉・リフォーム課</v>
          </cell>
          <cell r="Q27">
            <v>6500000</v>
          </cell>
          <cell r="T27">
            <v>0</v>
          </cell>
          <cell r="U27">
            <v>0</v>
          </cell>
          <cell r="V27">
            <v>0</v>
          </cell>
          <cell r="W27">
            <v>920</v>
          </cell>
          <cell r="Y27">
            <v>1100</v>
          </cell>
          <cell r="Z27">
            <v>300</v>
          </cell>
        </row>
        <row r="28">
          <cell r="H28" t="str">
            <v>FIT共同組合</v>
          </cell>
          <cell r="Q28">
            <v>100000</v>
          </cell>
          <cell r="T28">
            <v>0</v>
          </cell>
          <cell r="U28">
            <v>0</v>
          </cell>
          <cell r="V28">
            <v>310</v>
          </cell>
          <cell r="W28">
            <v>200</v>
          </cell>
          <cell r="Y28">
            <v>500</v>
          </cell>
          <cell r="Z28">
            <v>0</v>
          </cell>
        </row>
        <row r="29">
          <cell r="H29" t="str">
            <v>リーガルFP事業部</v>
          </cell>
          <cell r="Q29">
            <v>2400000</v>
          </cell>
          <cell r="T29">
            <v>0</v>
          </cell>
          <cell r="U29">
            <v>0</v>
          </cell>
          <cell r="V29">
            <v>520</v>
          </cell>
          <cell r="W29">
            <v>800</v>
          </cell>
          <cell r="Y29">
            <v>875</v>
          </cell>
          <cell r="Z29">
            <v>0</v>
          </cell>
        </row>
        <row r="30">
          <cell r="H30" t="str">
            <v>ケアセブン訪問看護</v>
          </cell>
          <cell r="Q30">
            <v>6250000</v>
          </cell>
          <cell r="T30">
            <v>25</v>
          </cell>
          <cell r="U30">
            <v>175</v>
          </cell>
          <cell r="V30">
            <v>750</v>
          </cell>
          <cell r="W30">
            <v>800</v>
          </cell>
          <cell r="Y30">
            <v>4250</v>
          </cell>
          <cell r="Z30">
            <v>8</v>
          </cell>
        </row>
        <row r="31">
          <cell r="H31" t="str">
            <v>福祉用具販売貸与</v>
          </cell>
          <cell r="Q31">
            <v>2500000</v>
          </cell>
          <cell r="T31">
            <v>8</v>
          </cell>
          <cell r="U31">
            <v>50</v>
          </cell>
          <cell r="V31">
            <v>108</v>
          </cell>
          <cell r="W31">
            <v>100</v>
          </cell>
          <cell r="Y31">
            <v>570</v>
          </cell>
          <cell r="Z31">
            <v>8</v>
          </cell>
        </row>
        <row r="32">
          <cell r="H32" t="str">
            <v>なないろケアプランセンター</v>
          </cell>
          <cell r="Q32">
            <v>2200000</v>
          </cell>
          <cell r="T32">
            <v>0</v>
          </cell>
          <cell r="U32">
            <v>91</v>
          </cell>
          <cell r="V32">
            <v>67</v>
          </cell>
          <cell r="W32">
            <v>400</v>
          </cell>
          <cell r="Y32">
            <v>1742</v>
          </cell>
          <cell r="Z32">
            <v>0</v>
          </cell>
        </row>
        <row r="33">
          <cell r="H33" t="str">
            <v>クリエイティブデザインワークス</v>
          </cell>
          <cell r="Q33">
            <v>38000000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Y33">
            <v>2660</v>
          </cell>
          <cell r="Z33">
            <v>0</v>
          </cell>
        </row>
        <row r="34">
          <cell r="H34" t="str">
            <v>第一建材工業</v>
          </cell>
          <cell r="Q34">
            <v>50000000</v>
          </cell>
          <cell r="T34">
            <v>900</v>
          </cell>
          <cell r="U34">
            <v>150</v>
          </cell>
          <cell r="V34">
            <v>2750</v>
          </cell>
          <cell r="W34">
            <v>250</v>
          </cell>
          <cell r="Y34">
            <v>2500</v>
          </cell>
          <cell r="Z34">
            <v>200</v>
          </cell>
        </row>
      </sheetData>
      <sheetData sheetId="3">
        <row r="4">
          <cell r="D4" t="str">
            <v>営業所・部署</v>
          </cell>
        </row>
        <row r="5">
          <cell r="D5" t="str">
            <v>Graph熊本</v>
          </cell>
        </row>
        <row r="6">
          <cell r="D6" t="str">
            <v>▶受着完</v>
          </cell>
        </row>
        <row r="7">
          <cell r="D7" t="str">
            <v>▶損益</v>
          </cell>
        </row>
        <row r="8">
          <cell r="D8" t="str">
            <v>アクティエ立川</v>
          </cell>
        </row>
        <row r="9">
          <cell r="D9" t="str">
            <v>▶受着完</v>
          </cell>
        </row>
        <row r="10">
          <cell r="D10" t="str">
            <v>▶損益</v>
          </cell>
        </row>
        <row r="11">
          <cell r="D11" t="str">
            <v>アクティエ八王子・相模原SR</v>
          </cell>
        </row>
        <row r="12">
          <cell r="D12" t="str">
            <v>▶受着完</v>
          </cell>
        </row>
        <row r="13">
          <cell r="D13" t="str">
            <v>▶損益</v>
          </cell>
        </row>
        <row r="14">
          <cell r="D14" t="str">
            <v>アクティエ横浜</v>
          </cell>
        </row>
        <row r="15">
          <cell r="D15" t="str">
            <v>▶受着完</v>
          </cell>
        </row>
        <row r="16">
          <cell r="D16" t="str">
            <v>▶損益</v>
          </cell>
        </row>
        <row r="17">
          <cell r="D17" t="str">
            <v>ネクストハウス立川</v>
          </cell>
        </row>
        <row r="18">
          <cell r="D18" t="str">
            <v>▶受着完</v>
          </cell>
        </row>
        <row r="19">
          <cell r="D19" t="str">
            <v>▶損益</v>
          </cell>
        </row>
        <row r="20">
          <cell r="D20" t="str">
            <v>ネクストハウス厚木</v>
          </cell>
        </row>
        <row r="21">
          <cell r="D21" t="str">
            <v>▶受着完</v>
          </cell>
        </row>
        <row r="22">
          <cell r="D22" t="str">
            <v>▶損益</v>
          </cell>
        </row>
        <row r="23">
          <cell r="D23" t="str">
            <v>アクティブハウス八王子</v>
          </cell>
        </row>
        <row r="24">
          <cell r="D24" t="str">
            <v>▶受着完</v>
          </cell>
        </row>
        <row r="25">
          <cell r="D25" t="str">
            <v>▶損益</v>
          </cell>
        </row>
        <row r="26">
          <cell r="D26" t="str">
            <v>クレバリーホーム立川</v>
          </cell>
        </row>
        <row r="27">
          <cell r="D27" t="str">
            <v>▶受着完</v>
          </cell>
        </row>
        <row r="28">
          <cell r="D28" t="str">
            <v>▶損益</v>
          </cell>
        </row>
        <row r="29">
          <cell r="D29" t="str">
            <v>アクティエ大府第一</v>
          </cell>
        </row>
        <row r="30">
          <cell r="D30" t="str">
            <v>▶受着完</v>
          </cell>
        </row>
        <row r="31">
          <cell r="D31" t="str">
            <v>▶損益</v>
          </cell>
        </row>
        <row r="32">
          <cell r="D32" t="str">
            <v>アクティエ大府第二</v>
          </cell>
        </row>
        <row r="33">
          <cell r="D33" t="str">
            <v>▶受着完</v>
          </cell>
        </row>
        <row r="34">
          <cell r="D34" t="str">
            <v>▶損益</v>
          </cell>
        </row>
        <row r="35">
          <cell r="D35" t="str">
            <v>ネクストハウス長久手</v>
          </cell>
        </row>
        <row r="36">
          <cell r="D36" t="str">
            <v>▶受着完</v>
          </cell>
        </row>
        <row r="37">
          <cell r="D37" t="str">
            <v>▶損益</v>
          </cell>
        </row>
        <row r="38">
          <cell r="D38" t="str">
            <v>ネクストハウス各務原</v>
          </cell>
        </row>
        <row r="39">
          <cell r="D39" t="str">
            <v>▶受着完</v>
          </cell>
        </row>
        <row r="40">
          <cell r="D40" t="str">
            <v>▶損益</v>
          </cell>
        </row>
        <row r="41">
          <cell r="D41" t="str">
            <v>クレバリー静岡・藤枝</v>
          </cell>
        </row>
        <row r="42">
          <cell r="D42" t="str">
            <v>▶受着完</v>
          </cell>
        </row>
        <row r="43">
          <cell r="D43" t="str">
            <v>▶損益</v>
          </cell>
        </row>
        <row r="44">
          <cell r="D44" t="str">
            <v>アクティブハウス木更津</v>
          </cell>
        </row>
        <row r="45">
          <cell r="D45" t="str">
            <v>▶受着完</v>
          </cell>
        </row>
        <row r="46">
          <cell r="D46" t="str">
            <v>▶損益</v>
          </cell>
        </row>
        <row r="47">
          <cell r="D47" t="str">
            <v>ネクストハウス茂原</v>
          </cell>
        </row>
        <row r="48">
          <cell r="D48" t="str">
            <v>▶受着完</v>
          </cell>
        </row>
        <row r="49">
          <cell r="D49" t="str">
            <v>▶損益</v>
          </cell>
        </row>
        <row r="50">
          <cell r="D50" t="str">
            <v>ネクストハウス木更津</v>
          </cell>
        </row>
        <row r="51">
          <cell r="D51" t="str">
            <v>▶受着完</v>
          </cell>
        </row>
        <row r="52">
          <cell r="D52" t="str">
            <v>▶損益</v>
          </cell>
        </row>
        <row r="53">
          <cell r="D53" t="str">
            <v>クレバリーホーム千葉中央</v>
          </cell>
        </row>
        <row r="54">
          <cell r="D54" t="str">
            <v>▶受着完</v>
          </cell>
        </row>
        <row r="55">
          <cell r="D55" t="str">
            <v>▶損益</v>
          </cell>
        </row>
        <row r="56">
          <cell r="D56" t="str">
            <v>特建事業部</v>
          </cell>
        </row>
        <row r="57">
          <cell r="D57" t="str">
            <v>▶受着完</v>
          </cell>
        </row>
        <row r="58">
          <cell r="D58" t="str">
            <v>▶損益</v>
          </cell>
        </row>
        <row r="59">
          <cell r="D59" t="str">
            <v>ネクストイノベーション不動産</v>
          </cell>
        </row>
        <row r="60">
          <cell r="D60" t="str">
            <v>▶受着完</v>
          </cell>
        </row>
        <row r="61">
          <cell r="D61" t="str">
            <v>▶損益</v>
          </cell>
        </row>
        <row r="62">
          <cell r="D62" t="str">
            <v>愛知・不動産課</v>
          </cell>
        </row>
        <row r="63">
          <cell r="D63" t="str">
            <v>▶受着完</v>
          </cell>
        </row>
        <row r="64">
          <cell r="D64" t="str">
            <v>▶損益</v>
          </cell>
        </row>
        <row r="65">
          <cell r="D65" t="str">
            <v>千葉・不動産課</v>
          </cell>
        </row>
        <row r="66">
          <cell r="D66" t="str">
            <v>▶受着完</v>
          </cell>
        </row>
        <row r="67">
          <cell r="D67" t="str">
            <v>▶損益</v>
          </cell>
        </row>
        <row r="68">
          <cell r="D68" t="str">
            <v>イオンハウジング大和</v>
          </cell>
        </row>
        <row r="69">
          <cell r="D69" t="str">
            <v>▶受着完</v>
          </cell>
        </row>
        <row r="70">
          <cell r="D70" t="str">
            <v>▶損益</v>
          </cell>
        </row>
        <row r="71">
          <cell r="D71" t="str">
            <v>イオンハウジング津田沼</v>
          </cell>
        </row>
        <row r="72">
          <cell r="D72" t="str">
            <v>▶受着完</v>
          </cell>
        </row>
        <row r="73">
          <cell r="D73" t="str">
            <v>▶損益</v>
          </cell>
        </row>
        <row r="74">
          <cell r="D74" t="str">
            <v>東京・リフォーム課</v>
          </cell>
        </row>
        <row r="75">
          <cell r="D75" t="str">
            <v>▶受着完</v>
          </cell>
        </row>
        <row r="76">
          <cell r="D76" t="str">
            <v>▶損益</v>
          </cell>
        </row>
        <row r="77">
          <cell r="D77" t="str">
            <v>千葉・リフォーム課</v>
          </cell>
        </row>
        <row r="78">
          <cell r="D78" t="str">
            <v>▶受着完</v>
          </cell>
        </row>
        <row r="79">
          <cell r="D79" t="str">
            <v>▶損益</v>
          </cell>
        </row>
        <row r="80">
          <cell r="D80" t="str">
            <v>ケアセブン訪問看護</v>
          </cell>
        </row>
        <row r="81">
          <cell r="D81" t="str">
            <v>▶受着完</v>
          </cell>
        </row>
        <row r="82">
          <cell r="D82" t="str">
            <v>▶損益</v>
          </cell>
        </row>
        <row r="83">
          <cell r="D83" t="str">
            <v>福祉用具販売貸与</v>
          </cell>
        </row>
        <row r="84">
          <cell r="D84" t="str">
            <v>▶受着完</v>
          </cell>
        </row>
        <row r="85">
          <cell r="D85" t="str">
            <v>▶損益</v>
          </cell>
        </row>
        <row r="86">
          <cell r="D86" t="str">
            <v>なないろケアプランセンター</v>
          </cell>
        </row>
        <row r="87">
          <cell r="D87" t="str">
            <v>▶受着完</v>
          </cell>
        </row>
        <row r="88">
          <cell r="D88" t="str">
            <v>▶損益</v>
          </cell>
        </row>
        <row r="89">
          <cell r="D89" t="str">
            <v>リーガルFP事業部</v>
          </cell>
        </row>
        <row r="90">
          <cell r="D90" t="str">
            <v>▶受着完</v>
          </cell>
        </row>
        <row r="91">
          <cell r="D91" t="str">
            <v>▶損益</v>
          </cell>
        </row>
        <row r="92">
          <cell r="D92" t="str">
            <v>第一建材工業</v>
          </cell>
        </row>
        <row r="93">
          <cell r="D93" t="str">
            <v>▶受着完</v>
          </cell>
        </row>
        <row r="94">
          <cell r="D94" t="str">
            <v>▶損益</v>
          </cell>
        </row>
        <row r="95">
          <cell r="D95" t="str">
            <v>FIT-JPN・PHP</v>
          </cell>
        </row>
        <row r="96">
          <cell r="D96" t="str">
            <v>▶受着完</v>
          </cell>
        </row>
        <row r="97">
          <cell r="D97" t="str">
            <v>▶損益</v>
          </cell>
        </row>
        <row r="98">
          <cell r="D98" t="str">
            <v>FIT共同組合</v>
          </cell>
        </row>
        <row r="99">
          <cell r="D99" t="str">
            <v>▶受着完</v>
          </cell>
        </row>
        <row r="100">
          <cell r="D100" t="str">
            <v>▶損益</v>
          </cell>
        </row>
        <row r="101">
          <cell r="D101" t="str">
            <v>クリエイティブデザインワークス</v>
          </cell>
        </row>
        <row r="102">
          <cell r="D102" t="str">
            <v>▶受着完</v>
          </cell>
        </row>
        <row r="103">
          <cell r="D103" t="str">
            <v>▶損益</v>
          </cell>
        </row>
        <row r="106">
          <cell r="K106">
            <v>181736</v>
          </cell>
          <cell r="L106">
            <v>29684</v>
          </cell>
          <cell r="M106">
            <v>11188</v>
          </cell>
          <cell r="N106">
            <v>43882</v>
          </cell>
          <cell r="O106">
            <v>45944</v>
          </cell>
          <cell r="P106">
            <v>135870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6601D-069E-4400-A5BC-8BA2C1C69D36}">
  <sheetPr codeName="Sheet122">
    <tabColor theme="5" tint="0.39997558519241921"/>
    <pageSetUpPr fitToPage="1"/>
  </sheetPr>
  <dimension ref="A1:AV72"/>
  <sheetViews>
    <sheetView tabSelected="1" view="pageBreakPreview" zoomScale="85" zoomScaleNormal="85" zoomScaleSheetLayoutView="85" workbookViewId="0">
      <selection activeCell="S6" sqref="S6"/>
    </sheetView>
  </sheetViews>
  <sheetFormatPr defaultRowHeight="18.75"/>
  <cols>
    <col min="1" max="2" width="2.75" customWidth="1"/>
    <col min="3" max="4" width="4.375" customWidth="1"/>
    <col min="5" max="5" width="10" customWidth="1"/>
    <col min="6" max="7" width="9.625" customWidth="1"/>
    <col min="8" max="8" width="6.25" style="386" customWidth="1"/>
    <col min="9" max="10" width="9.625" customWidth="1"/>
    <col min="11" max="11" width="6.25" style="386" customWidth="1"/>
    <col min="12" max="13" width="9.625" customWidth="1"/>
    <col min="14" max="14" width="6.25" style="386" customWidth="1"/>
    <col min="15" max="16" width="9.625" customWidth="1"/>
    <col min="17" max="17" width="6.25" style="386" customWidth="1"/>
    <col min="18" max="19" width="9.625" customWidth="1"/>
    <col min="20" max="20" width="6.25" style="386" customWidth="1"/>
    <col min="21" max="22" width="9.625" customWidth="1"/>
    <col min="23" max="23" width="6.25" style="386" customWidth="1"/>
    <col min="24" max="27" width="9.625" customWidth="1"/>
    <col min="28" max="28" width="6.25" style="386" customWidth="1"/>
    <col min="29" max="30" width="9.625" customWidth="1"/>
    <col min="31" max="31" width="6.25" style="386" customWidth="1"/>
    <col min="32" max="33" width="9.625" customWidth="1"/>
    <col min="34" max="34" width="6.25" style="386" customWidth="1"/>
    <col min="35" max="36" width="9.625" customWidth="1"/>
    <col min="37" max="37" width="6.25" style="386" customWidth="1"/>
    <col min="38" max="39" width="9.625" customWidth="1"/>
    <col min="40" max="40" width="6.25" style="386" customWidth="1"/>
    <col min="41" max="42" width="9.625" customWidth="1"/>
    <col min="43" max="43" width="6.25" style="386" customWidth="1"/>
    <col min="44" max="47" width="9.625" customWidth="1"/>
    <col min="48" max="48" width="9" customWidth="1"/>
  </cols>
  <sheetData>
    <row r="1" spans="1:48" ht="35.25">
      <c r="A1" s="1" t="s">
        <v>0</v>
      </c>
      <c r="B1" s="1"/>
      <c r="C1" s="2" t="str">
        <f>HYPERLINK("#実行度合表集計!D"&amp;A2,"■戻る")</f>
        <v>■戻る</v>
      </c>
      <c r="D1" s="3"/>
      <c r="E1" s="3"/>
      <c r="F1" s="4">
        <v>3</v>
      </c>
      <c r="G1" s="4"/>
      <c r="H1" s="5"/>
      <c r="I1" s="4">
        <v>10</v>
      </c>
      <c r="J1" s="4"/>
      <c r="K1" s="5"/>
      <c r="L1" s="4">
        <v>17</v>
      </c>
      <c r="M1" s="4"/>
      <c r="N1" s="5"/>
      <c r="O1" s="4">
        <v>26</v>
      </c>
      <c r="P1" s="4"/>
      <c r="Q1" s="5"/>
      <c r="R1" s="4">
        <v>33</v>
      </c>
      <c r="S1" s="4"/>
      <c r="T1" s="5"/>
      <c r="U1" s="4">
        <v>40</v>
      </c>
      <c r="V1" s="4"/>
      <c r="W1" s="5"/>
      <c r="X1" s="5"/>
      <c r="Y1" s="5"/>
      <c r="Z1" s="4">
        <v>51</v>
      </c>
      <c r="AA1" s="4"/>
      <c r="AB1" s="5"/>
      <c r="AC1" s="4">
        <v>58</v>
      </c>
      <c r="AD1" s="4"/>
      <c r="AE1" s="5"/>
      <c r="AF1" s="4">
        <v>65</v>
      </c>
      <c r="AG1" s="4"/>
      <c r="AH1" s="5"/>
      <c r="AI1" s="4">
        <v>74</v>
      </c>
      <c r="AJ1" s="4"/>
      <c r="AK1" s="5"/>
      <c r="AL1" s="4">
        <v>81</v>
      </c>
      <c r="AM1" s="4"/>
      <c r="AN1" s="5"/>
      <c r="AO1" s="4">
        <v>88</v>
      </c>
      <c r="AP1" s="4"/>
      <c r="AQ1" s="5"/>
      <c r="AR1" s="5"/>
      <c r="AS1" s="5"/>
      <c r="AT1" s="5"/>
      <c r="AU1" s="5"/>
      <c r="AV1" s="6"/>
    </row>
    <row r="2" spans="1:48" ht="35.25">
      <c r="A2" s="7">
        <f>IF(A1&lt;&gt;"",MATCH(A1,[1]実行度合表集計!$D:$D,0),1)</f>
        <v>5</v>
      </c>
      <c r="B2" s="7"/>
      <c r="C2" s="8"/>
      <c r="D2" s="9"/>
      <c r="E2" s="9"/>
      <c r="F2" s="9"/>
      <c r="G2" s="9"/>
      <c r="H2" s="10"/>
      <c r="I2" s="9"/>
      <c r="J2" s="9"/>
      <c r="K2" s="10"/>
      <c r="L2" s="9"/>
      <c r="M2" s="9"/>
      <c r="N2" s="11"/>
      <c r="O2" s="8"/>
      <c r="P2" s="12"/>
      <c r="Q2" s="11"/>
      <c r="R2" s="12"/>
      <c r="S2" s="12"/>
      <c r="T2" s="11"/>
      <c r="U2" s="12"/>
      <c r="V2" s="12"/>
      <c r="W2" s="11"/>
      <c r="X2" s="12"/>
      <c r="Y2" s="12"/>
      <c r="Z2" s="12"/>
      <c r="AA2" s="12"/>
      <c r="AB2" s="11"/>
      <c r="AC2" s="12"/>
      <c r="AD2" s="12"/>
      <c r="AE2" s="11"/>
      <c r="AF2" s="13"/>
      <c r="AG2" s="8"/>
      <c r="AH2" s="11"/>
      <c r="AI2" s="12"/>
      <c r="AJ2" s="8"/>
      <c r="AK2" s="14"/>
      <c r="AL2" s="8"/>
      <c r="AM2" s="12"/>
      <c r="AN2" s="11"/>
      <c r="AO2" s="8"/>
      <c r="AP2" s="8"/>
      <c r="AQ2" s="14"/>
      <c r="AR2" s="12"/>
      <c r="AS2" s="15">
        <f ca="1">TODAY()</f>
        <v>46250</v>
      </c>
      <c r="AT2" s="16"/>
      <c r="AU2" s="16"/>
      <c r="AV2" s="6"/>
    </row>
    <row r="3" spans="1:48" ht="62.25" customHeight="1" thickBot="1">
      <c r="A3" s="7" t="b">
        <v>0</v>
      </c>
      <c r="B3" s="7"/>
      <c r="C3" s="17" t="str">
        <f>年度&amp;"年度"</f>
        <v>2026年度</v>
      </c>
      <c r="D3" s="17"/>
      <c r="E3" s="17"/>
      <c r="F3" s="17"/>
      <c r="G3" s="17"/>
      <c r="H3" s="17"/>
      <c r="I3" s="17"/>
      <c r="J3" s="18"/>
      <c r="K3" s="19"/>
      <c r="L3" s="18"/>
      <c r="M3" s="20"/>
      <c r="N3" s="21"/>
      <c r="O3" s="22" t="s">
        <v>1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1"/>
      <c r="AL3" s="23"/>
      <c r="AM3" s="24" t="str">
        <f>$A$1</f>
        <v>Graph熊本</v>
      </c>
      <c r="AN3" s="24"/>
      <c r="AO3" s="24"/>
      <c r="AP3" s="24"/>
      <c r="AQ3" s="24"/>
      <c r="AR3" s="24"/>
      <c r="AS3" s="24"/>
      <c r="AT3" s="24"/>
      <c r="AU3" s="24"/>
      <c r="AV3" s="6"/>
    </row>
    <row r="4" spans="1:48" ht="36.75" thickTop="1" thickBot="1">
      <c r="A4" s="25"/>
      <c r="B4" s="25"/>
      <c r="C4" s="26"/>
      <c r="D4" s="27"/>
      <c r="E4" s="28"/>
      <c r="F4" s="29" t="s">
        <v>2</v>
      </c>
      <c r="G4" s="30"/>
      <c r="H4" s="30"/>
      <c r="I4" s="30"/>
      <c r="J4" s="30"/>
      <c r="K4" s="30"/>
      <c r="L4" s="30"/>
      <c r="M4" s="30"/>
      <c r="N4" s="30"/>
      <c r="O4" s="30" t="s">
        <v>3</v>
      </c>
      <c r="P4" s="30"/>
      <c r="Q4" s="30"/>
      <c r="R4" s="30"/>
      <c r="S4" s="30"/>
      <c r="T4" s="30"/>
      <c r="U4" s="30"/>
      <c r="V4" s="30"/>
      <c r="W4" s="31"/>
      <c r="X4" s="32" t="s">
        <v>4</v>
      </c>
      <c r="Y4" s="33"/>
      <c r="Z4" s="29" t="s">
        <v>5</v>
      </c>
      <c r="AA4" s="30"/>
      <c r="AB4" s="30"/>
      <c r="AC4" s="30"/>
      <c r="AD4" s="30"/>
      <c r="AE4" s="30"/>
      <c r="AF4" s="30"/>
      <c r="AG4" s="30"/>
      <c r="AH4" s="30"/>
      <c r="AI4" s="30" t="s">
        <v>6</v>
      </c>
      <c r="AJ4" s="30"/>
      <c r="AK4" s="30"/>
      <c r="AL4" s="30"/>
      <c r="AM4" s="30"/>
      <c r="AN4" s="30"/>
      <c r="AO4" s="30"/>
      <c r="AP4" s="30"/>
      <c r="AQ4" s="31"/>
      <c r="AR4" s="32" t="s">
        <v>7</v>
      </c>
      <c r="AS4" s="33"/>
      <c r="AT4" s="32" t="s">
        <v>8</v>
      </c>
      <c r="AU4" s="33"/>
      <c r="AV4" s="6"/>
    </row>
    <row r="5" spans="1:48" ht="35.25">
      <c r="A5" s="25"/>
      <c r="B5" s="25"/>
      <c r="C5" s="34" t="s">
        <v>9</v>
      </c>
      <c r="D5" s="35"/>
      <c r="E5" s="36"/>
      <c r="F5" s="37" t="s">
        <v>10</v>
      </c>
      <c r="G5" s="38"/>
      <c r="H5" s="39"/>
      <c r="I5" s="40" t="s">
        <v>11</v>
      </c>
      <c r="J5" s="38"/>
      <c r="K5" s="39"/>
      <c r="L5" s="40" t="s">
        <v>12</v>
      </c>
      <c r="M5" s="38"/>
      <c r="N5" s="39"/>
      <c r="O5" s="40" t="s">
        <v>13</v>
      </c>
      <c r="P5" s="38"/>
      <c r="Q5" s="39"/>
      <c r="R5" s="40" t="s">
        <v>14</v>
      </c>
      <c r="S5" s="38"/>
      <c r="T5" s="39"/>
      <c r="U5" s="40" t="s">
        <v>15</v>
      </c>
      <c r="V5" s="38"/>
      <c r="W5" s="41"/>
      <c r="X5" s="42" t="s">
        <v>16</v>
      </c>
      <c r="Y5" s="43"/>
      <c r="Z5" s="37" t="s">
        <v>17</v>
      </c>
      <c r="AA5" s="38"/>
      <c r="AB5" s="39"/>
      <c r="AC5" s="40" t="s">
        <v>18</v>
      </c>
      <c r="AD5" s="38"/>
      <c r="AE5" s="39"/>
      <c r="AF5" s="40" t="s">
        <v>19</v>
      </c>
      <c r="AG5" s="38"/>
      <c r="AH5" s="39"/>
      <c r="AI5" s="40" t="s">
        <v>20</v>
      </c>
      <c r="AJ5" s="38"/>
      <c r="AK5" s="39"/>
      <c r="AL5" s="40" t="s">
        <v>21</v>
      </c>
      <c r="AM5" s="38"/>
      <c r="AN5" s="39"/>
      <c r="AO5" s="40" t="s">
        <v>22</v>
      </c>
      <c r="AP5" s="38"/>
      <c r="AQ5" s="41"/>
      <c r="AR5" s="42" t="s">
        <v>16</v>
      </c>
      <c r="AS5" s="43"/>
      <c r="AT5" s="42" t="s">
        <v>16</v>
      </c>
      <c r="AU5" s="43"/>
      <c r="AV5" s="6"/>
    </row>
    <row r="6" spans="1:48" ht="36" thickBot="1">
      <c r="A6" s="25"/>
      <c r="B6" s="25"/>
      <c r="C6" s="44"/>
      <c r="D6" s="45"/>
      <c r="E6" s="46"/>
      <c r="F6" s="47" t="s">
        <v>23</v>
      </c>
      <c r="G6" s="48" t="s">
        <v>24</v>
      </c>
      <c r="H6" s="49" t="s">
        <v>25</v>
      </c>
      <c r="I6" s="50" t="s">
        <v>23</v>
      </c>
      <c r="J6" s="48" t="s">
        <v>24</v>
      </c>
      <c r="K6" s="49" t="s">
        <v>25</v>
      </c>
      <c r="L6" s="50" t="s">
        <v>23</v>
      </c>
      <c r="M6" s="48" t="s">
        <v>24</v>
      </c>
      <c r="N6" s="49" t="s">
        <v>25</v>
      </c>
      <c r="O6" s="50" t="s">
        <v>23</v>
      </c>
      <c r="P6" s="48" t="s">
        <v>24</v>
      </c>
      <c r="Q6" s="49" t="s">
        <v>25</v>
      </c>
      <c r="R6" s="50" t="s">
        <v>23</v>
      </c>
      <c r="S6" s="48" t="s">
        <v>24</v>
      </c>
      <c r="T6" s="49" t="s">
        <v>25</v>
      </c>
      <c r="U6" s="50" t="s">
        <v>23</v>
      </c>
      <c r="V6" s="48" t="s">
        <v>24</v>
      </c>
      <c r="W6" s="51" t="s">
        <v>25</v>
      </c>
      <c r="X6" s="52" t="s">
        <v>26</v>
      </c>
      <c r="Y6" s="53" t="s">
        <v>27</v>
      </c>
      <c r="Z6" s="47" t="s">
        <v>23</v>
      </c>
      <c r="AA6" s="48" t="s">
        <v>24</v>
      </c>
      <c r="AB6" s="49" t="s">
        <v>25</v>
      </c>
      <c r="AC6" s="50" t="s">
        <v>23</v>
      </c>
      <c r="AD6" s="48" t="s">
        <v>24</v>
      </c>
      <c r="AE6" s="49" t="s">
        <v>25</v>
      </c>
      <c r="AF6" s="50" t="s">
        <v>23</v>
      </c>
      <c r="AG6" s="48" t="s">
        <v>24</v>
      </c>
      <c r="AH6" s="49" t="s">
        <v>25</v>
      </c>
      <c r="AI6" s="50" t="s">
        <v>23</v>
      </c>
      <c r="AJ6" s="48" t="s">
        <v>24</v>
      </c>
      <c r="AK6" s="49" t="s">
        <v>25</v>
      </c>
      <c r="AL6" s="50" t="s">
        <v>23</v>
      </c>
      <c r="AM6" s="48" t="s">
        <v>24</v>
      </c>
      <c r="AN6" s="49" t="s">
        <v>25</v>
      </c>
      <c r="AO6" s="50" t="s">
        <v>23</v>
      </c>
      <c r="AP6" s="48" t="s">
        <v>24</v>
      </c>
      <c r="AQ6" s="51" t="s">
        <v>25</v>
      </c>
      <c r="AR6" s="52" t="s">
        <v>26</v>
      </c>
      <c r="AS6" s="53" t="s">
        <v>27</v>
      </c>
      <c r="AT6" s="52" t="s">
        <v>26</v>
      </c>
      <c r="AU6" s="53" t="s">
        <v>27</v>
      </c>
      <c r="AV6" s="6"/>
    </row>
    <row r="7" spans="1:48" ht="35.25">
      <c r="A7" s="7"/>
      <c r="B7" s="7"/>
      <c r="C7" s="54" t="s">
        <v>28</v>
      </c>
      <c r="D7" s="55" t="s">
        <v>29</v>
      </c>
      <c r="E7" s="56" t="s">
        <v>30</v>
      </c>
      <c r="F7" s="57" t="e" cm="1">
        <f t="array" aca="1" ref="F7" ca="1">ROUNDUP(VALUE(INDEX(INDIRECT("'"&amp;$A$1&amp;"_受着完'!R27C4:R29C95",FALSE),1,F$1))/1000,0)</f>
        <v>#REF!</v>
      </c>
      <c r="G7" s="58" t="e" cm="1">
        <f t="array" aca="1" ref="G7" ca="1">ROUNDUP(VALUE(INDEX(INDIRECT("'"&amp;$A$1&amp;"_受着完'!R27C4:R29C95",FALSE),2,F$1))/1000,0)</f>
        <v>#REF!</v>
      </c>
      <c r="H7" s="59" t="e">
        <f ca="1">IF(G7&lt;&gt;0,G7/F7,0)</f>
        <v>#REF!</v>
      </c>
      <c r="I7" s="60" t="e" cm="1">
        <f t="array" aca="1" ref="I7" ca="1">ROUNDUP(VALUE(INDEX(INDIRECT("'"&amp;$A$1&amp;"_受着完'!R27C4:R29C95",FALSE),1,I$1))/1000,0)</f>
        <v>#REF!</v>
      </c>
      <c r="J7" s="58" t="e" cm="1">
        <f t="array" aca="1" ref="J7" ca="1">ROUNDUP(VALUE(INDEX(INDIRECT("'"&amp;$A$1&amp;"_受着完'!R27C4:R29C95",FALSE),2,I$1))/1000,0)</f>
        <v>#REF!</v>
      </c>
      <c r="K7" s="59" t="e">
        <f ca="1">IF(J7&lt;&gt;0,J7/I7,0)</f>
        <v>#REF!</v>
      </c>
      <c r="L7" s="60" t="e" cm="1">
        <f t="array" aca="1" ref="L7" ca="1">ROUNDUP(VALUE(INDEX(INDIRECT("'"&amp;$A$1&amp;"_受着完'!R27C4:R29C95",FALSE),1,L$1))/1000,0)</f>
        <v>#REF!</v>
      </c>
      <c r="M7" s="58" t="e" cm="1">
        <f t="array" aca="1" ref="M7" ca="1">ROUNDUP(VALUE(INDEX(INDIRECT("'"&amp;$A$1&amp;"_受着完'!R27C4:R29C95",FALSE),2,L$1))/1000,0)</f>
        <v>#REF!</v>
      </c>
      <c r="N7" s="59" t="e">
        <f ca="1">IF(M7&lt;&gt;0,M7/L7,0)</f>
        <v>#REF!</v>
      </c>
      <c r="O7" s="60" t="e" cm="1">
        <f t="array" aca="1" ref="O7" ca="1">ROUNDUP(VALUE(INDEX(INDIRECT("'"&amp;$A$1&amp;"_受着完'!R27C4:R29C95",FALSE),1,O$1))/1000,0)</f>
        <v>#REF!</v>
      </c>
      <c r="P7" s="58" t="e" cm="1">
        <f t="array" aca="1" ref="P7" ca="1">ROUNDUP(VALUE(INDEX(INDIRECT("'"&amp;$A$1&amp;"_受着完'!R27C4:R29C95",FALSE),2,O$1))/1000,0)</f>
        <v>#REF!</v>
      </c>
      <c r="Q7" s="59" t="e">
        <f ca="1">IF(P7&lt;&gt;0,P7/O7,0)</f>
        <v>#REF!</v>
      </c>
      <c r="R7" s="60" t="e" cm="1">
        <f t="array" aca="1" ref="R7" ca="1">ROUNDUP(VALUE(INDEX(INDIRECT("'"&amp;$A$1&amp;"_受着完'!R27C4:R29C95",FALSE),1,R$1))/1000,0)</f>
        <v>#REF!</v>
      </c>
      <c r="S7" s="58" t="e" cm="1">
        <f t="array" aca="1" ref="S7" ca="1">ROUNDUP(VALUE(INDEX(INDIRECT("'"&amp;$A$1&amp;"_受着完'!R27C4:R29C95",FALSE),2,R$1))/1000,0)</f>
        <v>#REF!</v>
      </c>
      <c r="T7" s="59" t="e">
        <f ca="1">IF(S7&lt;&gt;0,S7/R7,0)</f>
        <v>#REF!</v>
      </c>
      <c r="U7" s="60" t="e" cm="1">
        <f t="array" aca="1" ref="U7" ca="1">ROUNDUP(VALUE(INDEX(INDIRECT("'"&amp;$A$1&amp;"_受着完'!R27C4:R29C95",FALSE),1,U$1))/1000,0)</f>
        <v>#REF!</v>
      </c>
      <c r="V7" s="58" t="e" cm="1">
        <f t="array" aca="1" ref="V7" ca="1">ROUNDUP(VALUE(INDEX(INDIRECT("'"&amp;$A$1&amp;"_受着完'!R27C4:R29C95",FALSE),2,U$1))/1000,0)</f>
        <v>#REF!</v>
      </c>
      <c r="W7" s="61" t="e">
        <f ca="1">IF(V7&lt;&gt;0,V7/U7,0)</f>
        <v>#REF!</v>
      </c>
      <c r="X7" s="62" t="e">
        <f ca="1">SUMIF(F$6:W$6,X$6,F7:W7)</f>
        <v>#REF!</v>
      </c>
      <c r="Y7" s="63" t="e">
        <f ca="1">SUMIF(F$6:W$6,Y$6,F7:W7)</f>
        <v>#REF!</v>
      </c>
      <c r="Z7" s="57" t="e" cm="1">
        <f t="array" aca="1" ref="Z7" ca="1">ROUNDUP(VALUE(INDEX(INDIRECT("'"&amp;$A$1&amp;"_受着完'!R27C4:R29C95",FALSE),1,Z$1))/1000,0)</f>
        <v>#REF!</v>
      </c>
      <c r="AA7" s="58" t="e" cm="1">
        <f t="array" aca="1" ref="AA7" ca="1">ROUNDUP(VALUE(INDEX(INDIRECT("'"&amp;$A$1&amp;"_受着完'!R27C4:R29C95",FALSE),2,Z$1))/1000,0)</f>
        <v>#REF!</v>
      </c>
      <c r="AB7" s="59" t="e">
        <f ca="1">IF(AA7&lt;&gt;0,AA7/Z7,0)</f>
        <v>#REF!</v>
      </c>
      <c r="AC7" s="60" t="e" cm="1">
        <f t="array" aca="1" ref="AC7" ca="1">ROUNDUP(VALUE(INDEX(INDIRECT("'"&amp;$A$1&amp;"_受着完'!R27C4:R29C95",FALSE),1,AC$1))/1000,0)</f>
        <v>#REF!</v>
      </c>
      <c r="AD7" s="58" t="e" cm="1">
        <f t="array" aca="1" ref="AD7" ca="1">ROUNDUP(VALUE(INDEX(INDIRECT("'"&amp;$A$1&amp;"_受着完'!R27C4:R29C95",FALSE),2,AC$1))/1000,0)</f>
        <v>#REF!</v>
      </c>
      <c r="AE7" s="59" t="e">
        <f ca="1">IF(AD7&lt;&gt;0,AD7/AC7,0)</f>
        <v>#REF!</v>
      </c>
      <c r="AF7" s="60" t="e" cm="1">
        <f t="array" aca="1" ref="AF7" ca="1">ROUNDUP(VALUE(INDEX(INDIRECT("'"&amp;$A$1&amp;"_受着完'!R27C4:R29C95",FALSE),1,AF$1))/1000,0)</f>
        <v>#REF!</v>
      </c>
      <c r="AG7" s="58" t="e" cm="1">
        <f t="array" aca="1" ref="AG7" ca="1">ROUNDUP(VALUE(INDEX(INDIRECT("'"&amp;$A$1&amp;"_受着完'!R27C4:R29C95",FALSE),2,AF$1))/1000,0)</f>
        <v>#REF!</v>
      </c>
      <c r="AH7" s="59" t="e">
        <f ca="1">IF(AG7&lt;&gt;0,AG7/AF7,0)</f>
        <v>#REF!</v>
      </c>
      <c r="AI7" s="60" t="e" cm="1">
        <f t="array" aca="1" ref="AI7" ca="1">ROUNDUP(VALUE(INDEX(INDIRECT("'"&amp;$A$1&amp;"_受着完'!R27C4:R29C95",FALSE),1,AI$1))/1000,0)</f>
        <v>#REF!</v>
      </c>
      <c r="AJ7" s="58" t="e" cm="1">
        <f t="array" aca="1" ref="AJ7" ca="1">ROUNDUP(VALUE(INDEX(INDIRECT("'"&amp;$A$1&amp;"_受着完'!R27C4:R29C95",FALSE),2,AI$1))/1000,0)</f>
        <v>#REF!</v>
      </c>
      <c r="AK7" s="59" t="e">
        <f ca="1">IF(AJ7&lt;&gt;0,AJ7/AI7,0)</f>
        <v>#REF!</v>
      </c>
      <c r="AL7" s="60" t="e" cm="1">
        <f t="array" aca="1" ref="AL7" ca="1">ROUNDUP(VALUE(INDEX(INDIRECT("'"&amp;$A$1&amp;"_受着完'!R27C4:R29C95",FALSE),1,AL$1))/1000,0)</f>
        <v>#REF!</v>
      </c>
      <c r="AM7" s="58" t="e" cm="1">
        <f t="array" aca="1" ref="AM7" ca="1">ROUNDUP(VALUE(INDEX(INDIRECT("'"&amp;$A$1&amp;"_受着完'!R27C4:R29C95",FALSE),2,AL$1))/1000,0)</f>
        <v>#REF!</v>
      </c>
      <c r="AN7" s="59" t="e">
        <f ca="1">IF(AM7&lt;&gt;0,AM7/AL7,0)</f>
        <v>#REF!</v>
      </c>
      <c r="AO7" s="60" t="e" cm="1">
        <f t="array" aca="1" ref="AO7" ca="1">ROUNDUP(VALUE(INDEX(INDIRECT("'"&amp;$A$1&amp;"_受着完'!R27C4:R29C95",FALSE),1,AO$1))/1000,0)</f>
        <v>#REF!</v>
      </c>
      <c r="AP7" s="58" t="e" cm="1">
        <f t="array" aca="1" ref="AP7" ca="1">ROUNDUP(VALUE(INDEX(INDIRECT("'"&amp;$A$1&amp;"_受着完'!R27C4:R29C95",FALSE),2,AO$1))/1000,0)</f>
        <v>#REF!</v>
      </c>
      <c r="AQ7" s="61" t="e">
        <f ca="1">IF(AP7&lt;&gt;0,AP7/AO7,0)</f>
        <v>#REF!</v>
      </c>
      <c r="AR7" s="62" t="e">
        <f ca="1">SUMIF(Z$6:AQ$6,AR$6,Z7:AQ7)</f>
        <v>#REF!</v>
      </c>
      <c r="AS7" s="63" t="e">
        <f ca="1">SUMIF(Z$6:AQ$6,AS$6,Z7:AQ7)</f>
        <v>#REF!</v>
      </c>
      <c r="AT7" s="62" t="e">
        <f ca="1">X7+AR7</f>
        <v>#REF!</v>
      </c>
      <c r="AU7" s="63" t="e">
        <f ca="1">Y7+AS7</f>
        <v>#REF!</v>
      </c>
      <c r="AV7" s="6"/>
    </row>
    <row r="8" spans="1:48" ht="35.25">
      <c r="A8" s="7"/>
      <c r="B8" s="7"/>
      <c r="C8" s="64"/>
      <c r="D8" s="65"/>
      <c r="E8" s="66" t="s">
        <v>31</v>
      </c>
      <c r="F8" s="67" t="e" cm="1">
        <f t="array" aca="1" ref="F8" ca="1">ROUNDUP(VALUE(INDEX(INDIRECT("'"&amp;$A$1&amp;"_受着完'!R27C4:R29C95",FALSE),1,F$1+1))/1000,0)</f>
        <v>#REF!</v>
      </c>
      <c r="G8" s="68" t="e" cm="1">
        <f t="array" aca="1" ref="G8" ca="1">ROUNDUP(VALUE(INDEX(INDIRECT("'"&amp;$A$1&amp;"_受着完'!R27C4:R29C95",FALSE),2,F$1+1))/1000,0)</f>
        <v>#REF!</v>
      </c>
      <c r="H8" s="69" t="e">
        <f ca="1">IF(G8&lt;&gt;0,G8/F8,0)</f>
        <v>#REF!</v>
      </c>
      <c r="I8" s="70" t="e" cm="1">
        <f t="array" aca="1" ref="I8" ca="1">ROUNDUP(VALUE(INDEX(INDIRECT("'"&amp;$A$1&amp;"_受着完'!R27C4:R29C95",FALSE),1,I$1+1))/1000,0)</f>
        <v>#REF!</v>
      </c>
      <c r="J8" s="68" t="e" cm="1">
        <f t="array" aca="1" ref="J8" ca="1">ROUNDUP(VALUE(INDEX(INDIRECT("'"&amp;$A$1&amp;"_受着完'!R27C4:R29C95",FALSE),2,I$1+1))/1000,0)</f>
        <v>#REF!</v>
      </c>
      <c r="K8" s="69" t="e">
        <f ca="1">IF(J8&lt;&gt;0,J8/I8,0)</f>
        <v>#REF!</v>
      </c>
      <c r="L8" s="70" t="e" cm="1">
        <f t="array" aca="1" ref="L8" ca="1">ROUNDUP(VALUE(INDEX(INDIRECT("'"&amp;$A$1&amp;"_受着完'!R27C4:R29C95",FALSE),1,L$1+1))/1000,0)</f>
        <v>#REF!</v>
      </c>
      <c r="M8" s="68" t="e" cm="1">
        <f t="array" aca="1" ref="M8" ca="1">ROUNDUP(VALUE(INDEX(INDIRECT("'"&amp;$A$1&amp;"_受着完'!R27C4:R29C95",FALSE),2,L$1+1))/1000,0)</f>
        <v>#REF!</v>
      </c>
      <c r="N8" s="69" t="e">
        <f ca="1">IF(M8&lt;&gt;0,M8/L8,0)</f>
        <v>#REF!</v>
      </c>
      <c r="O8" s="70" t="e" cm="1">
        <f t="array" aca="1" ref="O8" ca="1">ROUNDUP(VALUE(INDEX(INDIRECT("'"&amp;$A$1&amp;"_受着完'!R27C4:R29C95",FALSE),1,O$1+1))/1000,0)</f>
        <v>#REF!</v>
      </c>
      <c r="P8" s="68" t="e" cm="1">
        <f t="array" aca="1" ref="P8" ca="1">ROUNDUP(VALUE(INDEX(INDIRECT("'"&amp;$A$1&amp;"_受着完'!R27C4:R29C95",FALSE),2,O$1+1))/1000,0)</f>
        <v>#REF!</v>
      </c>
      <c r="Q8" s="69" t="e">
        <f ca="1">IF(P8&lt;&gt;0,P8/O8,0)</f>
        <v>#REF!</v>
      </c>
      <c r="R8" s="70" t="e" cm="1">
        <f t="array" aca="1" ref="R8" ca="1">ROUNDUP(VALUE(INDEX(INDIRECT("'"&amp;$A$1&amp;"_受着完'!R27C4:R29C95",FALSE),1,R$1+1))/1000,0)</f>
        <v>#REF!</v>
      </c>
      <c r="S8" s="68" t="e" cm="1">
        <f t="array" aca="1" ref="S8" ca="1">ROUNDUP(VALUE(INDEX(INDIRECT("'"&amp;$A$1&amp;"_受着完'!R27C4:R29C95",FALSE),2,R$1+1))/1000,0)</f>
        <v>#REF!</v>
      </c>
      <c r="T8" s="69" t="e">
        <f ca="1">IF(S8&lt;&gt;0,S8/R8,0)</f>
        <v>#REF!</v>
      </c>
      <c r="U8" s="70" t="e" cm="1">
        <f t="array" aca="1" ref="U8" ca="1">ROUNDUP(VALUE(INDEX(INDIRECT("'"&amp;$A$1&amp;"_受着完'!R27C4:R29C95",FALSE),1,U$1+1))/1000,0)</f>
        <v>#REF!</v>
      </c>
      <c r="V8" s="68" t="e" cm="1">
        <f t="array" aca="1" ref="V8" ca="1">ROUNDUP(VALUE(INDEX(INDIRECT("'"&amp;$A$1&amp;"_受着完'!R27C4:R29C95",FALSE),2,U$1+1))/1000,0)</f>
        <v>#REF!</v>
      </c>
      <c r="W8" s="71" t="e">
        <f ca="1">IF(V8&lt;&gt;0,V8/U8,0)</f>
        <v>#REF!</v>
      </c>
      <c r="X8" s="72" t="e">
        <f ca="1">SUMIF(F$6:W$6,X$6,F8:W8)</f>
        <v>#REF!</v>
      </c>
      <c r="Y8" s="73" t="e">
        <f ca="1">SUMIF(F$6:W$6,Y$6,F8:W8)</f>
        <v>#REF!</v>
      </c>
      <c r="Z8" s="67" t="e" cm="1">
        <f t="array" aca="1" ref="Z8" ca="1">ROUNDUP(VALUE(INDEX(INDIRECT("'"&amp;$A$1&amp;"_受着完'!R27C4:R29C95",FALSE),1,Z$1+1))/1000,0)</f>
        <v>#REF!</v>
      </c>
      <c r="AA8" s="68" t="e" cm="1">
        <f t="array" aca="1" ref="AA8" ca="1">ROUNDUP(VALUE(INDEX(INDIRECT("'"&amp;$A$1&amp;"_受着完'!R27C4:R29C95",FALSE),2,Z$1+1))/1000,0)</f>
        <v>#REF!</v>
      </c>
      <c r="AB8" s="69" t="e">
        <f ca="1">IF(AA8&lt;&gt;0,AA8/Z8,0)</f>
        <v>#REF!</v>
      </c>
      <c r="AC8" s="70" t="e" cm="1">
        <f t="array" aca="1" ref="AC8" ca="1">ROUNDUP(VALUE(INDEX(INDIRECT("'"&amp;$A$1&amp;"_受着完'!R27C4:R29C95",FALSE),1,AC$1+1))/1000,0)</f>
        <v>#REF!</v>
      </c>
      <c r="AD8" s="68" t="e" cm="1">
        <f t="array" aca="1" ref="AD8" ca="1">ROUNDUP(VALUE(INDEX(INDIRECT("'"&amp;$A$1&amp;"_受着完'!R27C4:R29C95",FALSE),2,AC$1+1))/1000,0)</f>
        <v>#REF!</v>
      </c>
      <c r="AE8" s="69" t="e">
        <f ca="1">IF(AD8&lt;&gt;0,AD8/AC8,0)</f>
        <v>#REF!</v>
      </c>
      <c r="AF8" s="70" t="e" cm="1">
        <f t="array" aca="1" ref="AF8" ca="1">ROUNDUP(VALUE(INDEX(INDIRECT("'"&amp;$A$1&amp;"_受着完'!R27C4:R29C95",FALSE),1,AF$1+1))/1000,0)</f>
        <v>#REF!</v>
      </c>
      <c r="AG8" s="68" t="e" cm="1">
        <f t="array" aca="1" ref="AG8" ca="1">ROUNDUP(VALUE(INDEX(INDIRECT("'"&amp;$A$1&amp;"_受着完'!R27C4:R29C95",FALSE),2,AF$1+1))/1000,0)</f>
        <v>#REF!</v>
      </c>
      <c r="AH8" s="69" t="e">
        <f ca="1">IF(AG8&lt;&gt;0,AG8/AF8,0)</f>
        <v>#REF!</v>
      </c>
      <c r="AI8" s="70" t="e" cm="1">
        <f t="array" aca="1" ref="AI8" ca="1">ROUNDUP(VALUE(INDEX(INDIRECT("'"&amp;$A$1&amp;"_受着完'!R27C4:R29C95",FALSE),1,AI$1+1))/1000,0)</f>
        <v>#REF!</v>
      </c>
      <c r="AJ8" s="68" t="e" cm="1">
        <f t="array" aca="1" ref="AJ8" ca="1">ROUNDUP(VALUE(INDEX(INDIRECT("'"&amp;$A$1&amp;"_受着完'!R27C4:R29C95",FALSE),2,AI$1+1))/1000,0)</f>
        <v>#REF!</v>
      </c>
      <c r="AK8" s="69" t="e">
        <f ca="1">IF(AJ8&lt;&gt;0,AJ8/AI8,0)</f>
        <v>#REF!</v>
      </c>
      <c r="AL8" s="70" t="e" cm="1">
        <f t="array" aca="1" ref="AL8" ca="1">ROUNDUP(VALUE(INDEX(INDIRECT("'"&amp;$A$1&amp;"_受着完'!R27C4:R29C95",FALSE),1,AL$1+1))/1000,0)</f>
        <v>#REF!</v>
      </c>
      <c r="AM8" s="68" t="e" cm="1">
        <f t="array" aca="1" ref="AM8" ca="1">ROUNDUP(VALUE(INDEX(INDIRECT("'"&amp;$A$1&amp;"_受着完'!R27C4:R29C95",FALSE),2,AL$1+1))/1000,0)</f>
        <v>#REF!</v>
      </c>
      <c r="AN8" s="69" t="e">
        <f ca="1">IF(AM8&lt;&gt;0,AM8/AL8,0)</f>
        <v>#REF!</v>
      </c>
      <c r="AO8" s="70" t="e" cm="1">
        <f t="array" aca="1" ref="AO8" ca="1">ROUNDUP(VALUE(INDEX(INDIRECT("'"&amp;$A$1&amp;"_受着完'!R27C4:R29C95",FALSE),1,AO$1+1))/1000,0)</f>
        <v>#REF!</v>
      </c>
      <c r="AP8" s="68" t="e" cm="1">
        <f t="array" aca="1" ref="AP8" ca="1">ROUNDUP(VALUE(INDEX(INDIRECT("'"&amp;$A$1&amp;"_受着完'!R27C4:R29C95",FALSE),2,AO$1+1))/1000,0)</f>
        <v>#REF!</v>
      </c>
      <c r="AQ8" s="71" t="e">
        <f ca="1">IF(AP8&lt;&gt;0,AP8/AO8,0)</f>
        <v>#REF!</v>
      </c>
      <c r="AR8" s="72" t="e">
        <f ca="1">SUMIF(Z$6:AQ$6,AR$6,Z8:AQ8)</f>
        <v>#REF!</v>
      </c>
      <c r="AS8" s="73" t="e">
        <f ca="1">SUMIF(Z$6:AQ$6,AS$6,Z8:AQ8)</f>
        <v>#REF!</v>
      </c>
      <c r="AT8" s="72" t="e">
        <f ca="1">X8+AR8</f>
        <v>#REF!</v>
      </c>
      <c r="AU8" s="73" t="e">
        <f ca="1">Y8+AS8</f>
        <v>#REF!</v>
      </c>
      <c r="AV8" s="6"/>
    </row>
    <row r="9" spans="1:48" ht="35.25">
      <c r="A9" s="7"/>
      <c r="B9" s="7"/>
      <c r="C9" s="64"/>
      <c r="D9" s="65"/>
      <c r="E9" s="74" t="s">
        <v>32</v>
      </c>
      <c r="F9" s="75" t="e">
        <f ca="1">IF(F7&lt;&gt;0,F8/F7,0)</f>
        <v>#REF!</v>
      </c>
      <c r="G9" s="76" t="e">
        <f ca="1">IF(G7&lt;&gt;0,G8/G7,0)</f>
        <v>#REF!</v>
      </c>
      <c r="H9" s="77"/>
      <c r="I9" s="78" t="e">
        <f ca="1">IF(I7&lt;&gt;0,I8/I7,0)</f>
        <v>#REF!</v>
      </c>
      <c r="J9" s="76" t="e">
        <f ca="1">IF(J7&lt;&gt;0,J8/J7,0)</f>
        <v>#REF!</v>
      </c>
      <c r="K9" s="77"/>
      <c r="L9" s="78" t="e">
        <f ca="1">IF(L7&lt;&gt;0,L8/L7,0)</f>
        <v>#REF!</v>
      </c>
      <c r="M9" s="76" t="e">
        <f ca="1">IF(M7&lt;&gt;0,M8/M7,0)</f>
        <v>#REF!</v>
      </c>
      <c r="N9" s="77"/>
      <c r="O9" s="78" t="e">
        <f ca="1">IF(O7&lt;&gt;0,O8/O7,0)</f>
        <v>#REF!</v>
      </c>
      <c r="P9" s="76" t="e">
        <f ca="1">IF(P7&lt;&gt;0,P8/P7,0)</f>
        <v>#REF!</v>
      </c>
      <c r="Q9" s="77"/>
      <c r="R9" s="78" t="e">
        <f ca="1">IF(R7&lt;&gt;0,R8/R7,0)</f>
        <v>#REF!</v>
      </c>
      <c r="S9" s="76" t="e">
        <f ca="1">IF(S7&lt;&gt;0,S8/S7,0)</f>
        <v>#REF!</v>
      </c>
      <c r="T9" s="77"/>
      <c r="U9" s="78" t="e">
        <f ca="1">IF(U7&lt;&gt;0,U8/U7,0)</f>
        <v>#REF!</v>
      </c>
      <c r="V9" s="76" t="e">
        <f ca="1">IF(V7&lt;&gt;0,V8/V7,0)</f>
        <v>#REF!</v>
      </c>
      <c r="W9" s="79"/>
      <c r="X9" s="80" t="e">
        <f ca="1">IF(X7&lt;&gt;0,X8/X7,0)</f>
        <v>#REF!</v>
      </c>
      <c r="Y9" s="81" t="e">
        <f ca="1">IF(Y7&lt;&gt;0,Y8/Y7,0)</f>
        <v>#REF!</v>
      </c>
      <c r="Z9" s="75" t="e">
        <f ca="1">IF(Z7&lt;&gt;0,Z8/Z7,0)</f>
        <v>#REF!</v>
      </c>
      <c r="AA9" s="76" t="e">
        <f ca="1">IF(AA7&lt;&gt;0,AA8/AA7,0)</f>
        <v>#REF!</v>
      </c>
      <c r="AB9" s="77"/>
      <c r="AC9" s="78" t="e">
        <f ca="1">IF(AC7&lt;&gt;0,AC8/AC7,0)</f>
        <v>#REF!</v>
      </c>
      <c r="AD9" s="76" t="e">
        <f ca="1">IF(AD7&lt;&gt;0,AD8/AD7,0)</f>
        <v>#REF!</v>
      </c>
      <c r="AE9" s="77"/>
      <c r="AF9" s="78" t="e">
        <f ca="1">IF(AF7&lt;&gt;0,AF8/AF7,0)</f>
        <v>#REF!</v>
      </c>
      <c r="AG9" s="76" t="e">
        <f ca="1">IF(AG7&lt;&gt;0,AG8/AG7,0)</f>
        <v>#REF!</v>
      </c>
      <c r="AH9" s="77"/>
      <c r="AI9" s="78" t="e">
        <f ca="1">IF(AI7&lt;&gt;0,AI8/AI7,0)</f>
        <v>#REF!</v>
      </c>
      <c r="AJ9" s="76" t="e">
        <f ca="1">IF(AJ7&lt;&gt;0,AJ8/AJ7,0)</f>
        <v>#REF!</v>
      </c>
      <c r="AK9" s="77"/>
      <c r="AL9" s="78" t="e">
        <f ca="1">IF(AL7&lt;&gt;0,AL8/AL7,0)</f>
        <v>#REF!</v>
      </c>
      <c r="AM9" s="76" t="e">
        <f ca="1">IF(AM7&lt;&gt;0,AM8/AM7,0)</f>
        <v>#REF!</v>
      </c>
      <c r="AN9" s="77"/>
      <c r="AO9" s="78" t="e">
        <f ca="1">IF(AO7&lt;&gt;0,AO8/AO7,0)</f>
        <v>#REF!</v>
      </c>
      <c r="AP9" s="76" t="e">
        <f ca="1">IF(AP7&lt;&gt;0,AP8/AP7,0)</f>
        <v>#REF!</v>
      </c>
      <c r="AQ9" s="79"/>
      <c r="AR9" s="80" t="e">
        <f ca="1">IF(AR7&lt;&gt;0,AR8/AR7,0)</f>
        <v>#REF!</v>
      </c>
      <c r="AS9" s="81" t="e">
        <f ca="1">IF(AS7&lt;&gt;0,AS8/AS7,0)</f>
        <v>#REF!</v>
      </c>
      <c r="AT9" s="80" t="e">
        <f ca="1">IF(AT7&lt;&gt;0,AT8/AT7,0)</f>
        <v>#REF!</v>
      </c>
      <c r="AU9" s="81" t="e">
        <f ca="1">IF(AU7&lt;&gt;0,AU8/AU7,0)</f>
        <v>#REF!</v>
      </c>
      <c r="AV9" s="6"/>
    </row>
    <row r="10" spans="1:48" ht="35.25">
      <c r="A10" s="7"/>
      <c r="B10" s="7"/>
      <c r="C10" s="64"/>
      <c r="D10" s="65"/>
      <c r="E10" s="82" t="s">
        <v>33</v>
      </c>
      <c r="F10" s="83" t="e" cm="1">
        <f t="array" aca="1" ref="F10" ca="1">VALUE(INDEX(INDIRECT("'"&amp;$A$1&amp;"_受着完'!R27C4:R29C95",FALSE),1,F$1-2))</f>
        <v>#REF!</v>
      </c>
      <c r="G10" s="84" t="e" cm="1">
        <f t="array" aca="1" ref="G10" ca="1">VALUE(INDEX(INDIRECT("'"&amp;$A$1&amp;"_受着完'!R27C4:R29C95",FALSE),2,F$1-2))</f>
        <v>#REF!</v>
      </c>
      <c r="H10" s="85" t="e">
        <f ca="1">IF(G10&lt;&gt;0,G10/F10,0)</f>
        <v>#REF!</v>
      </c>
      <c r="I10" s="86" t="e" cm="1">
        <f t="array" aca="1" ref="I10" ca="1">VALUE(INDEX(INDIRECT("'"&amp;$A$1&amp;"_受着完'!R27C4:R29C95",FALSE),1,I$1-2))</f>
        <v>#REF!</v>
      </c>
      <c r="J10" s="84" t="e" cm="1">
        <f t="array" aca="1" ref="J10" ca="1">VALUE(INDEX(INDIRECT("'"&amp;$A$1&amp;"_受着完'!R27C4:R29C95",FALSE),2,I$1-2))</f>
        <v>#REF!</v>
      </c>
      <c r="K10" s="85" t="e">
        <f ca="1">IF(J10&lt;&gt;0,J10/I10,0)</f>
        <v>#REF!</v>
      </c>
      <c r="L10" s="86" t="e" cm="1">
        <f t="array" aca="1" ref="L10" ca="1">VALUE(INDEX(INDIRECT("'"&amp;$A$1&amp;"_受着完'!R27C4:R29C95",FALSE),1,L$1-2))</f>
        <v>#REF!</v>
      </c>
      <c r="M10" s="84" t="e" cm="1">
        <f t="array" aca="1" ref="M10" ca="1">VALUE(INDEX(INDIRECT("'"&amp;$A$1&amp;"_受着完'!R27C4:R29C95",FALSE),2,L$1-2))</f>
        <v>#REF!</v>
      </c>
      <c r="N10" s="85" t="e">
        <f ca="1">IF(M10&lt;&gt;0,M10/L10,0)</f>
        <v>#REF!</v>
      </c>
      <c r="O10" s="86" t="e" cm="1">
        <f t="array" aca="1" ref="O10" ca="1">VALUE(INDEX(INDIRECT("'"&amp;$A$1&amp;"_受着完'!R27C4:R29C95",FALSE),1,O$1-2))</f>
        <v>#REF!</v>
      </c>
      <c r="P10" s="84" t="e" cm="1">
        <f t="array" aca="1" ref="P10" ca="1">VALUE(INDEX(INDIRECT("'"&amp;$A$1&amp;"_受着完'!R27C4:R29C95",FALSE),2,O$1-2))</f>
        <v>#REF!</v>
      </c>
      <c r="Q10" s="85" t="e">
        <f ca="1">IF(P10&lt;&gt;0,P10/O10,0)</f>
        <v>#REF!</v>
      </c>
      <c r="R10" s="86" t="e" cm="1">
        <f t="array" aca="1" ref="R10" ca="1">VALUE(INDEX(INDIRECT("'"&amp;$A$1&amp;"_受着完'!R27C4:R29C95",FALSE),1,R$1-2))</f>
        <v>#REF!</v>
      </c>
      <c r="S10" s="84" t="e" cm="1">
        <f t="array" aca="1" ref="S10" ca="1">VALUE(INDEX(INDIRECT("'"&amp;$A$1&amp;"_受着完'!R27C4:R29C95",FALSE),2,R$1-2))</f>
        <v>#REF!</v>
      </c>
      <c r="T10" s="85" t="e">
        <f ca="1">IF(S10&lt;&gt;0,S10/R10,0)</f>
        <v>#REF!</v>
      </c>
      <c r="U10" s="86" t="e" cm="1">
        <f t="array" aca="1" ref="U10" ca="1">VALUE(INDEX(INDIRECT("'"&amp;$A$1&amp;"_受着完'!R27C4:R29C95",FALSE),1,U$1-2))</f>
        <v>#REF!</v>
      </c>
      <c r="V10" s="84" t="e" cm="1">
        <f t="array" aca="1" ref="V10" ca="1">VALUE(INDEX(INDIRECT("'"&amp;$A$1&amp;"_受着完'!R27C4:R29C95",FALSE),2,U$1-2))</f>
        <v>#REF!</v>
      </c>
      <c r="W10" s="87" t="e">
        <f ca="1">IF(V10&lt;&gt;0,V10/U10,0)</f>
        <v>#REF!</v>
      </c>
      <c r="X10" s="88" t="e">
        <f ca="1">SUMIF(F$6:W$6,X$6,F10:W10)</f>
        <v>#REF!</v>
      </c>
      <c r="Y10" s="89" t="e">
        <f ca="1">SUMIF(F$6:W$6,Y$6,F10:W10)</f>
        <v>#REF!</v>
      </c>
      <c r="Z10" s="83" t="e" cm="1">
        <f t="array" aca="1" ref="Z10" ca="1">VALUE(INDEX(INDIRECT("'"&amp;$A$1&amp;"_受着完'!R27C4:R29C95",FALSE),1,Z$1-2))</f>
        <v>#REF!</v>
      </c>
      <c r="AA10" s="84" t="e" cm="1">
        <f t="array" aca="1" ref="AA10" ca="1">VALUE(INDEX(INDIRECT("'"&amp;$A$1&amp;"_受着完'!R27C4:R29C95",FALSE),2,Z$1-2))</f>
        <v>#REF!</v>
      </c>
      <c r="AB10" s="85" t="e">
        <f ca="1">IF(AA10&lt;&gt;0,AA10/Z10,0)</f>
        <v>#REF!</v>
      </c>
      <c r="AC10" s="86" t="e" cm="1">
        <f t="array" aca="1" ref="AC10" ca="1">VALUE(INDEX(INDIRECT("'"&amp;$A$1&amp;"_受着完'!R27C4:R29C95",FALSE),1,AC$1-2))</f>
        <v>#REF!</v>
      </c>
      <c r="AD10" s="84" t="e" cm="1">
        <f t="array" aca="1" ref="AD10" ca="1">VALUE(INDEX(INDIRECT("'"&amp;$A$1&amp;"_受着完'!R27C4:R29C95",FALSE),2,AC$1-2))</f>
        <v>#REF!</v>
      </c>
      <c r="AE10" s="85" t="e">
        <f ca="1">IF(AD10&lt;&gt;0,AD10/AC10,0)</f>
        <v>#REF!</v>
      </c>
      <c r="AF10" s="86" t="e" cm="1">
        <f t="array" aca="1" ref="AF10" ca="1">VALUE(INDEX(INDIRECT("'"&amp;$A$1&amp;"_受着完'!R27C4:R29C95",FALSE),1,AF$1-2))</f>
        <v>#REF!</v>
      </c>
      <c r="AG10" s="84" t="e" cm="1">
        <f t="array" aca="1" ref="AG10" ca="1">VALUE(INDEX(INDIRECT("'"&amp;$A$1&amp;"_受着完'!R27C4:R29C95",FALSE),2,AF$1-2))</f>
        <v>#REF!</v>
      </c>
      <c r="AH10" s="85" t="e">
        <f ca="1">IF(AG10&lt;&gt;0,AG10/AF10,0)</f>
        <v>#REF!</v>
      </c>
      <c r="AI10" s="86" t="e" cm="1">
        <f t="array" aca="1" ref="AI10" ca="1">VALUE(INDEX(INDIRECT("'"&amp;$A$1&amp;"_受着完'!R27C4:R29C95",FALSE),1,AI$1-2))</f>
        <v>#REF!</v>
      </c>
      <c r="AJ10" s="84" t="e" cm="1">
        <f t="array" aca="1" ref="AJ10" ca="1">VALUE(INDEX(INDIRECT("'"&amp;$A$1&amp;"_受着完'!R27C4:R29C95",FALSE),2,AI$1-2))</f>
        <v>#REF!</v>
      </c>
      <c r="AK10" s="85" t="e">
        <f ca="1">IF(AJ10&lt;&gt;0,AJ10/AI10,0)</f>
        <v>#REF!</v>
      </c>
      <c r="AL10" s="86" t="e" cm="1">
        <f t="array" aca="1" ref="AL10" ca="1">VALUE(INDEX(INDIRECT("'"&amp;$A$1&amp;"_受着完'!R27C4:R29C95",FALSE),1,AL$1-2))</f>
        <v>#REF!</v>
      </c>
      <c r="AM10" s="84" t="e" cm="1">
        <f t="array" aca="1" ref="AM10" ca="1">VALUE(INDEX(INDIRECT("'"&amp;$A$1&amp;"_受着完'!R27C4:R29C95",FALSE),2,AL$1-2))</f>
        <v>#REF!</v>
      </c>
      <c r="AN10" s="85" t="e">
        <f ca="1">IF(AM10&lt;&gt;0,AM10/AL10,0)</f>
        <v>#REF!</v>
      </c>
      <c r="AO10" s="86" t="e" cm="1">
        <f t="array" aca="1" ref="AO10" ca="1">VALUE(INDEX(INDIRECT("'"&amp;$A$1&amp;"_受着完'!R27C4:R29C95",FALSE),1,AO$1-2))</f>
        <v>#REF!</v>
      </c>
      <c r="AP10" s="84" t="e" cm="1">
        <f t="array" aca="1" ref="AP10" ca="1">VALUE(INDEX(INDIRECT("'"&amp;$A$1&amp;"_受着完'!R27C4:R29C95",FALSE),2,AO$1-2))</f>
        <v>#REF!</v>
      </c>
      <c r="AQ10" s="87" t="e">
        <f ca="1">IF(AP10&lt;&gt;0,AP10/AO10,0)</f>
        <v>#REF!</v>
      </c>
      <c r="AR10" s="88" t="e">
        <f ca="1">SUMIF(Z$6:AQ$6,AR$6,Z10:AQ10)</f>
        <v>#REF!</v>
      </c>
      <c r="AS10" s="89" t="e">
        <f ca="1">SUMIF(Z$6:AQ$6,AS$6,Z10:AQ10)</f>
        <v>#REF!</v>
      </c>
      <c r="AT10" s="88" t="e">
        <f ca="1">X10+AR10</f>
        <v>#REF!</v>
      </c>
      <c r="AU10" s="89" t="e">
        <f ca="1">Y10+AS10</f>
        <v>#REF!</v>
      </c>
      <c r="AV10" s="6"/>
    </row>
    <row r="11" spans="1:48" ht="35.25">
      <c r="A11" s="7"/>
      <c r="B11" s="7"/>
      <c r="C11" s="64"/>
      <c r="D11" s="65" t="s">
        <v>34</v>
      </c>
      <c r="E11" s="90" t="s">
        <v>30</v>
      </c>
      <c r="F11" s="91" t="e">
        <f ca="1">F7</f>
        <v>#REF!</v>
      </c>
      <c r="G11" s="92" t="e">
        <f ca="1">G7</f>
        <v>#REF!</v>
      </c>
      <c r="H11" s="93" t="e">
        <f ca="1">IF(G11&lt;&gt;0,G11/F11,0)</f>
        <v>#REF!</v>
      </c>
      <c r="I11" s="94" t="e">
        <f ca="1">I7+F11</f>
        <v>#REF!</v>
      </c>
      <c r="J11" s="92" t="e">
        <f ca="1">J7+G11</f>
        <v>#REF!</v>
      </c>
      <c r="K11" s="93" t="e">
        <f ca="1">IF(J11&lt;&gt;0,J11/I11,0)</f>
        <v>#REF!</v>
      </c>
      <c r="L11" s="94" t="e">
        <f ca="1">L7+I11</f>
        <v>#REF!</v>
      </c>
      <c r="M11" s="92" t="e">
        <f ca="1">M7+J11</f>
        <v>#REF!</v>
      </c>
      <c r="N11" s="93" t="e">
        <f ca="1">IF(M11&lt;&gt;0,M11/L11,0)</f>
        <v>#REF!</v>
      </c>
      <c r="O11" s="94" t="e">
        <f ca="1">O7+L11</f>
        <v>#REF!</v>
      </c>
      <c r="P11" s="92" t="e">
        <f ca="1">P7+M11</f>
        <v>#REF!</v>
      </c>
      <c r="Q11" s="93" t="e">
        <f ca="1">IF(P11&lt;&gt;0,P11/O11,0)</f>
        <v>#REF!</v>
      </c>
      <c r="R11" s="94" t="e">
        <f ca="1">R7+O11</f>
        <v>#REF!</v>
      </c>
      <c r="S11" s="92" t="e">
        <f ca="1">S7+P11</f>
        <v>#REF!</v>
      </c>
      <c r="T11" s="93" t="e">
        <f ca="1">IF(S11&lt;&gt;0,S11/R11,0)</f>
        <v>#REF!</v>
      </c>
      <c r="U11" s="94" t="e">
        <f ca="1">U7+R11</f>
        <v>#REF!</v>
      </c>
      <c r="V11" s="92" t="e">
        <f ca="1">V7+S11</f>
        <v>#REF!</v>
      </c>
      <c r="W11" s="95" t="e">
        <f ca="1">IF(V11&lt;&gt;0,V11/U11,0)</f>
        <v>#REF!</v>
      </c>
      <c r="X11" s="96"/>
      <c r="Y11" s="97"/>
      <c r="Z11" s="91" t="e">
        <f ca="1">Z7+U11</f>
        <v>#REF!</v>
      </c>
      <c r="AA11" s="92" t="e">
        <f ca="1">AA7+V11</f>
        <v>#REF!</v>
      </c>
      <c r="AB11" s="93" t="e">
        <f ca="1">IF(AA11&lt;&gt;0,AA11/Z11,0)</f>
        <v>#REF!</v>
      </c>
      <c r="AC11" s="94" t="e">
        <f ca="1">AC7+Z11</f>
        <v>#REF!</v>
      </c>
      <c r="AD11" s="92" t="e">
        <f ca="1">AD7+AA11</f>
        <v>#REF!</v>
      </c>
      <c r="AE11" s="93" t="e">
        <f ca="1">IF(AD11&lt;&gt;0,AD11/AC11,0)</f>
        <v>#REF!</v>
      </c>
      <c r="AF11" s="94" t="e">
        <f ca="1">AF7+AC11</f>
        <v>#REF!</v>
      </c>
      <c r="AG11" s="92" t="e">
        <f ca="1">AG7+AD11</f>
        <v>#REF!</v>
      </c>
      <c r="AH11" s="93" t="e">
        <f ca="1">IF(AG11&lt;&gt;0,AG11/AF11,0)</f>
        <v>#REF!</v>
      </c>
      <c r="AI11" s="94" t="e">
        <f ca="1">AI7+AF11</f>
        <v>#REF!</v>
      </c>
      <c r="AJ11" s="92" t="e">
        <f ca="1">AJ7+AG11</f>
        <v>#REF!</v>
      </c>
      <c r="AK11" s="93" t="e">
        <f ca="1">IF(AJ11&lt;&gt;0,AJ11/AI11,0)</f>
        <v>#REF!</v>
      </c>
      <c r="AL11" s="94" t="e">
        <f ca="1">AL7+AI11</f>
        <v>#REF!</v>
      </c>
      <c r="AM11" s="92" t="e">
        <f ca="1">AM7+AJ11</f>
        <v>#REF!</v>
      </c>
      <c r="AN11" s="93" t="e">
        <f ca="1">IF(AM11&lt;&gt;0,AM11/AL11,0)</f>
        <v>#REF!</v>
      </c>
      <c r="AO11" s="98" t="e">
        <f ca="1">AO7+AL11</f>
        <v>#REF!</v>
      </c>
      <c r="AP11" s="99" t="e">
        <f ca="1">AP7+AM11</f>
        <v>#REF!</v>
      </c>
      <c r="AQ11" s="95" t="e">
        <f ca="1">IF(AP11&lt;&gt;0,AP11/AO11,0)</f>
        <v>#REF!</v>
      </c>
      <c r="AR11" s="96"/>
      <c r="AS11" s="97"/>
      <c r="AT11" s="96"/>
      <c r="AU11" s="97"/>
      <c r="AV11" s="6"/>
    </row>
    <row r="12" spans="1:48" ht="35.25">
      <c r="A12" s="7"/>
      <c r="B12" s="7"/>
      <c r="C12" s="64"/>
      <c r="D12" s="65"/>
      <c r="E12" s="66" t="s">
        <v>31</v>
      </c>
      <c r="F12" s="100" t="e">
        <f ca="1">F8</f>
        <v>#REF!</v>
      </c>
      <c r="G12" s="101" t="e">
        <f ca="1">G8</f>
        <v>#REF!</v>
      </c>
      <c r="H12" s="102" t="e">
        <f ca="1">IF(G12&lt;&gt;0,G12/F12,0)</f>
        <v>#REF!</v>
      </c>
      <c r="I12" s="103" t="e">
        <f ca="1">I8+F12</f>
        <v>#REF!</v>
      </c>
      <c r="J12" s="101" t="e">
        <f ca="1">J8+G12</f>
        <v>#REF!</v>
      </c>
      <c r="K12" s="102" t="e">
        <f ca="1">IF(J12&lt;&gt;0,J12/I12,0)</f>
        <v>#REF!</v>
      </c>
      <c r="L12" s="103" t="e">
        <f ca="1">L8+I12</f>
        <v>#REF!</v>
      </c>
      <c r="M12" s="101" t="e">
        <f ca="1">M8+J12</f>
        <v>#REF!</v>
      </c>
      <c r="N12" s="102" t="e">
        <f ca="1">IF(M12&lt;&gt;0,M12/L12,0)</f>
        <v>#REF!</v>
      </c>
      <c r="O12" s="103" t="e">
        <f ca="1">O8+L12</f>
        <v>#REF!</v>
      </c>
      <c r="P12" s="101" t="e">
        <f ca="1">P8+M12</f>
        <v>#REF!</v>
      </c>
      <c r="Q12" s="102" t="e">
        <f ca="1">IF(P12&lt;&gt;0,P12/O12,0)</f>
        <v>#REF!</v>
      </c>
      <c r="R12" s="103" t="e">
        <f ca="1">R8+O12</f>
        <v>#REF!</v>
      </c>
      <c r="S12" s="101" t="e">
        <f ca="1">S8+P12</f>
        <v>#REF!</v>
      </c>
      <c r="T12" s="102" t="e">
        <f ca="1">IF(S12&lt;&gt;0,S12/R12,0)</f>
        <v>#REF!</v>
      </c>
      <c r="U12" s="103" t="e">
        <f ca="1">U8+R12</f>
        <v>#REF!</v>
      </c>
      <c r="V12" s="101" t="e">
        <f ca="1">V8+S12</f>
        <v>#REF!</v>
      </c>
      <c r="W12" s="104" t="e">
        <f ca="1">IF(V12&lt;&gt;0,V12/U12,0)</f>
        <v>#REF!</v>
      </c>
      <c r="X12" s="105"/>
      <c r="Y12" s="106"/>
      <c r="Z12" s="100" t="e">
        <f ca="1">Z8+U12</f>
        <v>#REF!</v>
      </c>
      <c r="AA12" s="101" t="e">
        <f ca="1">AA8+V12</f>
        <v>#REF!</v>
      </c>
      <c r="AB12" s="102" t="e">
        <f ca="1">IF(AA12&lt;&gt;0,AA12/Z12,0)</f>
        <v>#REF!</v>
      </c>
      <c r="AC12" s="103" t="e">
        <f ca="1">AC8+Z12</f>
        <v>#REF!</v>
      </c>
      <c r="AD12" s="101" t="e">
        <f ca="1">AD8+AA12</f>
        <v>#REF!</v>
      </c>
      <c r="AE12" s="102" t="e">
        <f ca="1">IF(AD12&lt;&gt;0,AD12/AC12,0)</f>
        <v>#REF!</v>
      </c>
      <c r="AF12" s="103" t="e">
        <f ca="1">AF8+AC12</f>
        <v>#REF!</v>
      </c>
      <c r="AG12" s="101" t="e">
        <f ca="1">AG8+AD12</f>
        <v>#REF!</v>
      </c>
      <c r="AH12" s="102" t="e">
        <f ca="1">IF(AG12&lt;&gt;0,AG12/AF12,0)</f>
        <v>#REF!</v>
      </c>
      <c r="AI12" s="103" t="e">
        <f ca="1">AI8+AF12</f>
        <v>#REF!</v>
      </c>
      <c r="AJ12" s="101" t="e">
        <f ca="1">AJ8+AG12</f>
        <v>#REF!</v>
      </c>
      <c r="AK12" s="102" t="e">
        <f ca="1">IF(AJ12&lt;&gt;0,AJ12/AI12,0)</f>
        <v>#REF!</v>
      </c>
      <c r="AL12" s="103" t="e">
        <f ca="1">AL8+AI12</f>
        <v>#REF!</v>
      </c>
      <c r="AM12" s="101" t="e">
        <f ca="1">AM8+AJ12</f>
        <v>#REF!</v>
      </c>
      <c r="AN12" s="102" t="e">
        <f ca="1">IF(AM12&lt;&gt;0,AM12/AL12,0)</f>
        <v>#REF!</v>
      </c>
      <c r="AO12" s="107" t="e">
        <f ca="1">AO8+AL12</f>
        <v>#REF!</v>
      </c>
      <c r="AP12" s="108" t="e">
        <f ca="1">AP8+AM12</f>
        <v>#REF!</v>
      </c>
      <c r="AQ12" s="104" t="e">
        <f ca="1">IF(AP12&lt;&gt;0,AP12/AO12,0)</f>
        <v>#REF!</v>
      </c>
      <c r="AR12" s="105"/>
      <c r="AS12" s="106"/>
      <c r="AT12" s="105"/>
      <c r="AU12" s="106"/>
      <c r="AV12" s="6"/>
    </row>
    <row r="13" spans="1:48" ht="35.25">
      <c r="A13" s="7"/>
      <c r="B13" s="7"/>
      <c r="C13" s="64"/>
      <c r="D13" s="65"/>
      <c r="E13" s="74" t="s">
        <v>35</v>
      </c>
      <c r="F13" s="109" t="e">
        <f ca="1">IF(F11&lt;&gt;0,F12/F11,0)</f>
        <v>#REF!</v>
      </c>
      <c r="G13" s="110" t="e">
        <f ca="1">IF(G11&lt;&gt;0,G12/G11,0)</f>
        <v>#REF!</v>
      </c>
      <c r="H13" s="111"/>
      <c r="I13" s="112" t="e">
        <f ca="1">IF(I11&lt;&gt;0,I12/I11,0)</f>
        <v>#REF!</v>
      </c>
      <c r="J13" s="110" t="e">
        <f ca="1">IF(J11&lt;&gt;0,J12/J11,0)</f>
        <v>#REF!</v>
      </c>
      <c r="K13" s="111"/>
      <c r="L13" s="112" t="e">
        <f ca="1">IF(L11&lt;&gt;0,L12/L11,0)</f>
        <v>#REF!</v>
      </c>
      <c r="M13" s="110" t="e">
        <f ca="1">IF(M11&lt;&gt;0,M12/M11,0)</f>
        <v>#REF!</v>
      </c>
      <c r="N13" s="111"/>
      <c r="O13" s="112" t="e">
        <f ca="1">IF(O11&lt;&gt;0,O12/O11,0)</f>
        <v>#REF!</v>
      </c>
      <c r="P13" s="110" t="e">
        <f ca="1">IF(P11&lt;&gt;0,P12/P11,0)</f>
        <v>#REF!</v>
      </c>
      <c r="Q13" s="111"/>
      <c r="R13" s="112" t="e">
        <f ca="1">IF(R11&lt;&gt;0,R12/R11,0)</f>
        <v>#REF!</v>
      </c>
      <c r="S13" s="110" t="e">
        <f ca="1">IF(S11&lt;&gt;0,S12/S11,0)</f>
        <v>#REF!</v>
      </c>
      <c r="T13" s="111"/>
      <c r="U13" s="112" t="e">
        <f ca="1">IF(U11&lt;&gt;0,U12/U11,0)</f>
        <v>#REF!</v>
      </c>
      <c r="V13" s="110" t="e">
        <f ca="1">IF(V11&lt;&gt;0,V12/V11,0)</f>
        <v>#REF!</v>
      </c>
      <c r="W13" s="113"/>
      <c r="X13" s="105"/>
      <c r="Y13" s="106"/>
      <c r="Z13" s="109" t="e">
        <f ca="1">IF(Z11&lt;&gt;0,Z12/Z11,0)</f>
        <v>#REF!</v>
      </c>
      <c r="AA13" s="110" t="e">
        <f ca="1">IF(AA11&lt;&gt;0,AA12/AA11,0)</f>
        <v>#REF!</v>
      </c>
      <c r="AB13" s="111"/>
      <c r="AC13" s="112" t="e">
        <f ca="1">IF(AC11&lt;&gt;0,AC12/AC11,0)</f>
        <v>#REF!</v>
      </c>
      <c r="AD13" s="110" t="e">
        <f ca="1">IF(AD11&lt;&gt;0,AD12/AD11,0)</f>
        <v>#REF!</v>
      </c>
      <c r="AE13" s="111"/>
      <c r="AF13" s="112" t="e">
        <f ca="1">IF(AF11&lt;&gt;0,AF12/AF11,0)</f>
        <v>#REF!</v>
      </c>
      <c r="AG13" s="110" t="e">
        <f ca="1">IF(AG11&lt;&gt;0,AG12/AG11,0)</f>
        <v>#REF!</v>
      </c>
      <c r="AH13" s="111"/>
      <c r="AI13" s="112" t="e">
        <f ca="1">IF(AI11&lt;&gt;0,AI12/AI11,0)</f>
        <v>#REF!</v>
      </c>
      <c r="AJ13" s="110" t="e">
        <f ca="1">IF(AJ11&lt;&gt;0,AJ12/AJ11,0)</f>
        <v>#REF!</v>
      </c>
      <c r="AK13" s="111"/>
      <c r="AL13" s="112" t="e">
        <f ca="1">IF(AL11&lt;&gt;0,AL12/AL11,0)</f>
        <v>#REF!</v>
      </c>
      <c r="AM13" s="110" t="e">
        <f ca="1">IF(AM11&lt;&gt;0,AM12/AM11,0)</f>
        <v>#REF!</v>
      </c>
      <c r="AN13" s="111"/>
      <c r="AO13" s="114" t="e">
        <f ca="1">IF(AO11&lt;&gt;0,AO12/AO11,0)</f>
        <v>#REF!</v>
      </c>
      <c r="AP13" s="115" t="e">
        <f ca="1">IF(AP11&lt;&gt;0,AP12/AP11,0)</f>
        <v>#REF!</v>
      </c>
      <c r="AQ13" s="113"/>
      <c r="AR13" s="105"/>
      <c r="AS13" s="106"/>
      <c r="AT13" s="105"/>
      <c r="AU13" s="106"/>
      <c r="AV13" s="6"/>
    </row>
    <row r="14" spans="1:48" ht="36" thickBot="1">
      <c r="A14" s="7"/>
      <c r="B14" s="7"/>
      <c r="C14" s="116"/>
      <c r="D14" s="117"/>
      <c r="E14" s="118" t="s">
        <v>33</v>
      </c>
      <c r="F14" s="119" t="e">
        <f ca="1">F10</f>
        <v>#REF!</v>
      </c>
      <c r="G14" s="120" t="e">
        <f ca="1">G10</f>
        <v>#REF!</v>
      </c>
      <c r="H14" s="121" t="e">
        <f ca="1">IF(G14&lt;&gt;0,G14/F14,0)</f>
        <v>#REF!</v>
      </c>
      <c r="I14" s="122" t="e">
        <f ca="1">I10+F14</f>
        <v>#REF!</v>
      </c>
      <c r="J14" s="120" t="e">
        <f ca="1">J10+G14</f>
        <v>#REF!</v>
      </c>
      <c r="K14" s="121" t="e">
        <f ca="1">IF(J14&lt;&gt;0,J14/I14,0)</f>
        <v>#REF!</v>
      </c>
      <c r="L14" s="122" t="e">
        <f ca="1">L10+I14</f>
        <v>#REF!</v>
      </c>
      <c r="M14" s="120" t="e">
        <f ca="1">M10+J14</f>
        <v>#REF!</v>
      </c>
      <c r="N14" s="121" t="e">
        <f ca="1">IF(M14&lt;&gt;0,M14/L14,0)</f>
        <v>#REF!</v>
      </c>
      <c r="O14" s="122" t="e">
        <f ca="1">O10+L14</f>
        <v>#REF!</v>
      </c>
      <c r="P14" s="120" t="e">
        <f ca="1">P10+M14</f>
        <v>#REF!</v>
      </c>
      <c r="Q14" s="121" t="e">
        <f ca="1">IF(P14&lt;&gt;0,P14/O14,0)</f>
        <v>#REF!</v>
      </c>
      <c r="R14" s="122" t="e">
        <f ca="1">R10+O14</f>
        <v>#REF!</v>
      </c>
      <c r="S14" s="120" t="e">
        <f ca="1">S10+P14</f>
        <v>#REF!</v>
      </c>
      <c r="T14" s="121" t="e">
        <f ca="1">IF(S14&lt;&gt;0,S14/R14,0)</f>
        <v>#REF!</v>
      </c>
      <c r="U14" s="122" t="e">
        <f ca="1">U10+R14</f>
        <v>#REF!</v>
      </c>
      <c r="V14" s="120" t="e">
        <f ca="1">V10+S14</f>
        <v>#REF!</v>
      </c>
      <c r="W14" s="123" t="e">
        <f ca="1">IF(V14&lt;&gt;0,V14/U14,0)</f>
        <v>#REF!</v>
      </c>
      <c r="X14" s="124"/>
      <c r="Y14" s="125"/>
      <c r="Z14" s="119" t="e">
        <f ca="1">Z10+U14</f>
        <v>#REF!</v>
      </c>
      <c r="AA14" s="120" t="e">
        <f ca="1">AA10+V14</f>
        <v>#REF!</v>
      </c>
      <c r="AB14" s="121" t="e">
        <f ca="1">IF(AA14&lt;&gt;0,AA14/Z14,0)</f>
        <v>#REF!</v>
      </c>
      <c r="AC14" s="122" t="e">
        <f ca="1">AC10+Z14</f>
        <v>#REF!</v>
      </c>
      <c r="AD14" s="120" t="e">
        <f ca="1">AD10+AA14</f>
        <v>#REF!</v>
      </c>
      <c r="AE14" s="121" t="e">
        <f ca="1">IF(AD14&lt;&gt;0,AD14/AC14,0)</f>
        <v>#REF!</v>
      </c>
      <c r="AF14" s="122" t="e">
        <f ca="1">AF10+AC14</f>
        <v>#REF!</v>
      </c>
      <c r="AG14" s="120" t="e">
        <f ca="1">AG10+AD14</f>
        <v>#REF!</v>
      </c>
      <c r="AH14" s="121" t="e">
        <f ca="1">IF(AG14&lt;&gt;0,AG14/AF14,0)</f>
        <v>#REF!</v>
      </c>
      <c r="AI14" s="122" t="e">
        <f ca="1">AI10+AF14</f>
        <v>#REF!</v>
      </c>
      <c r="AJ14" s="120" t="e">
        <f ca="1">AJ10+AG14</f>
        <v>#REF!</v>
      </c>
      <c r="AK14" s="121" t="e">
        <f ca="1">IF(AJ14&lt;&gt;0,AJ14/AI14,0)</f>
        <v>#REF!</v>
      </c>
      <c r="AL14" s="122" t="e">
        <f ca="1">AL10+AI14</f>
        <v>#REF!</v>
      </c>
      <c r="AM14" s="120" t="e">
        <f ca="1">AM10+AJ14</f>
        <v>#REF!</v>
      </c>
      <c r="AN14" s="121" t="e">
        <f ca="1">IF(AM14&lt;&gt;0,AM14/AL14,0)</f>
        <v>#REF!</v>
      </c>
      <c r="AO14" s="126" t="e">
        <f ca="1">AO10+AL14</f>
        <v>#REF!</v>
      </c>
      <c r="AP14" s="127" t="e">
        <f ca="1">AP10+AM14</f>
        <v>#REF!</v>
      </c>
      <c r="AQ14" s="123" t="e">
        <f ca="1">IF(AP14&lt;&gt;0,AP14/AO14,0)</f>
        <v>#REF!</v>
      </c>
      <c r="AR14" s="124"/>
      <c r="AS14" s="125"/>
      <c r="AT14" s="124"/>
      <c r="AU14" s="125"/>
      <c r="AV14" s="6"/>
    </row>
    <row r="15" spans="1:48" ht="36" thickTop="1">
      <c r="A15" s="7"/>
      <c r="B15" s="7"/>
      <c r="C15" s="128" t="s">
        <v>36</v>
      </c>
      <c r="D15" s="129" t="s">
        <v>29</v>
      </c>
      <c r="E15" s="130" t="s">
        <v>30</v>
      </c>
      <c r="F15" s="131" t="e" cm="1">
        <f t="array" aca="1" ref="F15" ca="1">ROUNDUP(VALUE(INDEX(INDIRECT("'"&amp;$A$1&amp;"_受着完'!R58C4:R60C95",FALSE),1,F$1))/1000,0)</f>
        <v>#REF!</v>
      </c>
      <c r="G15" s="132" t="e" cm="1">
        <f t="array" aca="1" ref="G15" ca="1">ROUNDUP(VALUE(INDEX(INDIRECT("'"&amp;$A$1&amp;"_受着完'!R58C4:R60C95",FALSE),2,F$1))/1000,0)</f>
        <v>#REF!</v>
      </c>
      <c r="H15" s="133" t="e">
        <f ca="1">IF(G15&lt;&gt;0,G15/F15,0)</f>
        <v>#REF!</v>
      </c>
      <c r="I15" s="134" t="e" cm="1">
        <f t="array" aca="1" ref="I15" ca="1">ROUNDUP(VALUE(INDEX(INDIRECT("'"&amp;$A$1&amp;"_受着完'!R58C4:R60C95",FALSE),1,I$1))/1000,0)</f>
        <v>#REF!</v>
      </c>
      <c r="J15" s="132" t="e" cm="1">
        <f t="array" aca="1" ref="J15" ca="1">ROUNDUP(VALUE(INDEX(INDIRECT("'"&amp;$A$1&amp;"_受着完'!R58C4:R60C95",FALSE),2,I$1))/1000,0)</f>
        <v>#REF!</v>
      </c>
      <c r="K15" s="133" t="e">
        <f ca="1">IF(J15&lt;&gt;0,J15/I15,0)</f>
        <v>#REF!</v>
      </c>
      <c r="L15" s="134" t="e" cm="1">
        <f t="array" aca="1" ref="L15" ca="1">ROUNDUP(VALUE(INDEX(INDIRECT("'"&amp;$A$1&amp;"_受着完'!R58C4:R60C95",FALSE),1,L$1))/1000,0)</f>
        <v>#REF!</v>
      </c>
      <c r="M15" s="132" t="e" cm="1">
        <f t="array" aca="1" ref="M15" ca="1">ROUNDUP(VALUE(INDEX(INDIRECT("'"&amp;$A$1&amp;"_受着完'!R58C4:R60C95",FALSE),2,L$1))/1000,0)</f>
        <v>#REF!</v>
      </c>
      <c r="N15" s="133" t="e">
        <f ca="1">IF(M15&lt;&gt;0,M15/L15,0)</f>
        <v>#REF!</v>
      </c>
      <c r="O15" s="134" t="e" cm="1">
        <f t="array" aca="1" ref="O15" ca="1">ROUNDUP(VALUE(INDEX(INDIRECT("'"&amp;$A$1&amp;"_受着完'!R58C4:R60C95",FALSE),1,O$1))/1000,0)</f>
        <v>#REF!</v>
      </c>
      <c r="P15" s="132" t="e" cm="1">
        <f t="array" aca="1" ref="P15" ca="1">ROUNDUP(VALUE(INDEX(INDIRECT("'"&amp;$A$1&amp;"_受着完'!R58C4:R60C95",FALSE),2,O$1))/1000,0)</f>
        <v>#REF!</v>
      </c>
      <c r="Q15" s="133" t="e">
        <f ca="1">IF(P15&lt;&gt;0,P15/O15,0)</f>
        <v>#REF!</v>
      </c>
      <c r="R15" s="134" t="e" cm="1">
        <f t="array" aca="1" ref="R15" ca="1">ROUNDUP(VALUE(INDEX(INDIRECT("'"&amp;$A$1&amp;"_受着完'!R58C4:R60C95",FALSE),1,R$1))/1000,0)</f>
        <v>#REF!</v>
      </c>
      <c r="S15" s="132" t="e" cm="1">
        <f t="array" aca="1" ref="S15" ca="1">ROUNDUP(VALUE(INDEX(INDIRECT("'"&amp;$A$1&amp;"_受着完'!R58C4:R60C95",FALSE),2,R$1))/1000,0)</f>
        <v>#REF!</v>
      </c>
      <c r="T15" s="133" t="e">
        <f ca="1">IF(S15&lt;&gt;0,S15/R15,0)</f>
        <v>#REF!</v>
      </c>
      <c r="U15" s="134" t="e" cm="1">
        <f t="array" aca="1" ref="U15" ca="1">ROUNDUP(VALUE(INDEX(INDIRECT("'"&amp;$A$1&amp;"_受着完'!R58C4:R60C95",FALSE),1,U$1))/1000,0)</f>
        <v>#REF!</v>
      </c>
      <c r="V15" s="132" t="e" cm="1">
        <f t="array" aca="1" ref="V15" ca="1">ROUNDUP(VALUE(INDEX(INDIRECT("'"&amp;$A$1&amp;"_受着完'!R58C4:R60C95",FALSE),2,U$1))/1000,0)</f>
        <v>#REF!</v>
      </c>
      <c r="W15" s="135" t="e">
        <f ca="1">IF(V15&lt;&gt;0,V15/U15,0)</f>
        <v>#REF!</v>
      </c>
      <c r="X15" s="136" t="e">
        <f ca="1">SUMIF(F$6:W$6,X$6,F15:W15)</f>
        <v>#REF!</v>
      </c>
      <c r="Y15" s="137" t="e">
        <f ca="1">SUMIF(F$6:W$6,Y$6,F15:W15)</f>
        <v>#REF!</v>
      </c>
      <c r="Z15" s="131" t="e" cm="1">
        <f t="array" aca="1" ref="Z15" ca="1">ROUNDUP(VALUE(INDEX(INDIRECT("'"&amp;$A$1&amp;"_受着完'!R58C4:R60C95",FALSE),1,Z$1))/1000,0)</f>
        <v>#REF!</v>
      </c>
      <c r="AA15" s="132" t="e" cm="1">
        <f t="array" aca="1" ref="AA15" ca="1">ROUNDUP(VALUE(INDEX(INDIRECT("'"&amp;$A$1&amp;"_受着完'!R58C4:R60C95",FALSE),2,Z$1))/1000,0)</f>
        <v>#REF!</v>
      </c>
      <c r="AB15" s="133" t="e">
        <f ca="1">IF(AA15&lt;&gt;0,AA15/Z15,0)</f>
        <v>#REF!</v>
      </c>
      <c r="AC15" s="134" t="e" cm="1">
        <f t="array" aca="1" ref="AC15" ca="1">ROUNDUP(VALUE(INDEX(INDIRECT("'"&amp;$A$1&amp;"_受着完'!R58C4:R60C95",FALSE),1,AC$1))/1000,0)</f>
        <v>#REF!</v>
      </c>
      <c r="AD15" s="132" t="e" cm="1">
        <f t="array" aca="1" ref="AD15" ca="1">ROUNDUP(VALUE(INDEX(INDIRECT("'"&amp;$A$1&amp;"_受着完'!R58C4:R60C95",FALSE),2,AC$1))/1000,0)</f>
        <v>#REF!</v>
      </c>
      <c r="AE15" s="133" t="e">
        <f ca="1">IF(AD15&lt;&gt;0,AD15/AC15,0)</f>
        <v>#REF!</v>
      </c>
      <c r="AF15" s="134" t="e" cm="1">
        <f t="array" aca="1" ref="AF15" ca="1">ROUNDUP(VALUE(INDEX(INDIRECT("'"&amp;$A$1&amp;"_受着完'!R58C4:R60C95",FALSE),1,AF$1))/1000,0)</f>
        <v>#REF!</v>
      </c>
      <c r="AG15" s="132" t="e" cm="1">
        <f t="array" aca="1" ref="AG15" ca="1">ROUNDUP(VALUE(INDEX(INDIRECT("'"&amp;$A$1&amp;"_受着完'!R58C4:R60C95",FALSE),2,AF$1))/1000,0)</f>
        <v>#REF!</v>
      </c>
      <c r="AH15" s="133" t="e">
        <f ca="1">IF(AG15&lt;&gt;0,AG15/AF15,0)</f>
        <v>#REF!</v>
      </c>
      <c r="AI15" s="134" t="e" cm="1">
        <f t="array" aca="1" ref="AI15" ca="1">ROUNDUP(VALUE(INDEX(INDIRECT("'"&amp;$A$1&amp;"_受着完'!R58C4:R60C95",FALSE),1,AI$1))/1000,0)</f>
        <v>#REF!</v>
      </c>
      <c r="AJ15" s="132" t="e" cm="1">
        <f t="array" aca="1" ref="AJ15" ca="1">ROUNDUP(VALUE(INDEX(INDIRECT("'"&amp;$A$1&amp;"_受着完'!R58C4:R60C95",FALSE),2,AI$1))/1000,0)</f>
        <v>#REF!</v>
      </c>
      <c r="AK15" s="133" t="e">
        <f ca="1">IF(AJ15&lt;&gt;0,AJ15/AI15,0)</f>
        <v>#REF!</v>
      </c>
      <c r="AL15" s="134" t="e" cm="1">
        <f t="array" aca="1" ref="AL15" ca="1">ROUNDUP(VALUE(INDEX(INDIRECT("'"&amp;$A$1&amp;"_受着完'!R58C4:R60C95",FALSE),1,AL$1))/1000,0)</f>
        <v>#REF!</v>
      </c>
      <c r="AM15" s="132" t="e" cm="1">
        <f t="array" aca="1" ref="AM15" ca="1">ROUNDUP(VALUE(INDEX(INDIRECT("'"&amp;$A$1&amp;"_受着完'!R58C4:R60C95",FALSE),2,AL$1))/1000,0)</f>
        <v>#REF!</v>
      </c>
      <c r="AN15" s="133" t="e">
        <f ca="1">IF(AM15&lt;&gt;0,AM15/AL15,0)</f>
        <v>#REF!</v>
      </c>
      <c r="AO15" s="134" t="e" cm="1">
        <f t="array" aca="1" ref="AO15" ca="1">ROUNDUP(VALUE(INDEX(INDIRECT("'"&amp;$A$1&amp;"_受着完'!R58C4:R60C95",FALSE),1,AO$1))/1000,0)</f>
        <v>#REF!</v>
      </c>
      <c r="AP15" s="132" t="e" cm="1">
        <f t="array" aca="1" ref="AP15" ca="1">ROUNDUP(VALUE(INDEX(INDIRECT("'"&amp;$A$1&amp;"_受着完'!R58C4:R60C95",FALSE),2,AO$1))/1000,0)</f>
        <v>#REF!</v>
      </c>
      <c r="AQ15" s="135" t="e">
        <f ca="1">IF(AP15&lt;&gt;0,AP15/AO15,0)</f>
        <v>#REF!</v>
      </c>
      <c r="AR15" s="136" t="e">
        <f ca="1">SUMIF(Z$6:AQ$6,AR$6,Z15:AQ15)</f>
        <v>#REF!</v>
      </c>
      <c r="AS15" s="137" t="e">
        <f ca="1">SUMIF(Z$6:AQ$6,AS$6,Z15:AQ15)</f>
        <v>#REF!</v>
      </c>
      <c r="AT15" s="136" t="e">
        <f ca="1">X15+AR15</f>
        <v>#REF!</v>
      </c>
      <c r="AU15" s="137" t="e">
        <f ca="1">Y15+AS15</f>
        <v>#REF!</v>
      </c>
      <c r="AV15" s="6"/>
    </row>
    <row r="16" spans="1:48" ht="35.25">
      <c r="A16" s="7"/>
      <c r="B16" s="7"/>
      <c r="C16" s="138"/>
      <c r="D16" s="139"/>
      <c r="E16" s="140" t="s">
        <v>31</v>
      </c>
      <c r="F16" s="67" t="e" cm="1">
        <f t="array" aca="1" ref="F16" ca="1">ROUNDUP(VALUE(INDEX(INDIRECT("'"&amp;$A$1&amp;"_受着完'!R58C4:R60C95",FALSE),1,F$1+1))/1000,0)</f>
        <v>#REF!</v>
      </c>
      <c r="G16" s="68" t="e" cm="1">
        <f t="array" aca="1" ref="G16" ca="1">ROUNDUP(VALUE(INDEX(INDIRECT("'"&amp;$A$1&amp;"_受着完'!R58C4:R60C95",FALSE),2,F$1+1))/1000,0)</f>
        <v>#REF!</v>
      </c>
      <c r="H16" s="69" t="e">
        <f ca="1">IF(G16&lt;&gt;0,G16/F16,0)</f>
        <v>#REF!</v>
      </c>
      <c r="I16" s="70" t="e" cm="1">
        <f t="array" aca="1" ref="I16" ca="1">ROUNDUP(VALUE(INDEX(INDIRECT("'"&amp;$A$1&amp;"_受着完'!R58C4:R60C95",FALSE),1,I$1+1))/1000,0)</f>
        <v>#REF!</v>
      </c>
      <c r="J16" s="68" t="e" cm="1">
        <f t="array" aca="1" ref="J16" ca="1">ROUNDUP(VALUE(INDEX(INDIRECT("'"&amp;$A$1&amp;"_受着完'!R58C4:R60C95",FALSE),2,I$1+1))/1000,0)</f>
        <v>#REF!</v>
      </c>
      <c r="K16" s="69" t="e">
        <f ca="1">IF(J16&lt;&gt;0,J16/I16,0)</f>
        <v>#REF!</v>
      </c>
      <c r="L16" s="70" t="e" cm="1">
        <f t="array" aca="1" ref="L16" ca="1">ROUNDUP(VALUE(INDEX(INDIRECT("'"&amp;$A$1&amp;"_受着完'!R58C4:R60C95",FALSE),1,L$1+1))/1000,0)</f>
        <v>#REF!</v>
      </c>
      <c r="M16" s="68" t="e" cm="1">
        <f t="array" aca="1" ref="M16" ca="1">ROUNDUP(VALUE(INDEX(INDIRECT("'"&amp;$A$1&amp;"_受着完'!R58C4:R60C95",FALSE),2,L$1+1))/1000,0)</f>
        <v>#REF!</v>
      </c>
      <c r="N16" s="69" t="e">
        <f ca="1">IF(M16&lt;&gt;0,M16/L16,0)</f>
        <v>#REF!</v>
      </c>
      <c r="O16" s="70" t="e" cm="1">
        <f t="array" aca="1" ref="O16" ca="1">ROUNDUP(VALUE(INDEX(INDIRECT("'"&amp;$A$1&amp;"_受着完'!R58C4:R60C95",FALSE),1,O$1+1))/1000,0)</f>
        <v>#REF!</v>
      </c>
      <c r="P16" s="68" t="e" cm="1">
        <f t="array" aca="1" ref="P16" ca="1">ROUNDUP(VALUE(INDEX(INDIRECT("'"&amp;$A$1&amp;"_受着完'!R58C4:R60C95",FALSE),2,O$1+1))/1000,0)</f>
        <v>#REF!</v>
      </c>
      <c r="Q16" s="69" t="e">
        <f ca="1">IF(P16&lt;&gt;0,P16/O16,0)</f>
        <v>#REF!</v>
      </c>
      <c r="R16" s="70" t="e" cm="1">
        <f t="array" aca="1" ref="R16" ca="1">ROUNDUP(VALUE(INDEX(INDIRECT("'"&amp;$A$1&amp;"_受着完'!R58C4:R60C95",FALSE),1,R$1+1))/1000,0)</f>
        <v>#REF!</v>
      </c>
      <c r="S16" s="68" t="e" cm="1">
        <f t="array" aca="1" ref="S16" ca="1">ROUNDUP(VALUE(INDEX(INDIRECT("'"&amp;$A$1&amp;"_受着完'!R58C4:R60C95",FALSE),2,R$1+1))/1000,0)</f>
        <v>#REF!</v>
      </c>
      <c r="T16" s="69" t="e">
        <f ca="1">IF(S16&lt;&gt;0,S16/R16,0)</f>
        <v>#REF!</v>
      </c>
      <c r="U16" s="70" t="e" cm="1">
        <f t="array" aca="1" ref="U16" ca="1">ROUNDUP(VALUE(INDEX(INDIRECT("'"&amp;$A$1&amp;"_受着完'!R58C4:R60C95",FALSE),1,U$1+1))/1000,0)</f>
        <v>#REF!</v>
      </c>
      <c r="V16" s="68" t="e" cm="1">
        <f t="array" aca="1" ref="V16" ca="1">ROUNDUP(VALUE(INDEX(INDIRECT("'"&amp;$A$1&amp;"_受着完'!R58C4:R60C95",FALSE),2,U$1+1))/1000,0)</f>
        <v>#REF!</v>
      </c>
      <c r="W16" s="71" t="e">
        <f ca="1">IF(V16&lt;&gt;0,V16/U16,0)</f>
        <v>#REF!</v>
      </c>
      <c r="X16" s="72" t="e">
        <f ca="1">SUMIF(F$6:W$6,X$6,F16:W16)</f>
        <v>#REF!</v>
      </c>
      <c r="Y16" s="73" t="e">
        <f ca="1">SUMIF(F$6:W$6,Y$6,F16:W16)</f>
        <v>#REF!</v>
      </c>
      <c r="Z16" s="67" t="e" cm="1">
        <f t="array" aca="1" ref="Z16" ca="1">ROUNDUP(VALUE(INDEX(INDIRECT("'"&amp;$A$1&amp;"_受着完'!R58C4:R60C95",FALSE),1,Z$1+1))/1000,0)</f>
        <v>#REF!</v>
      </c>
      <c r="AA16" s="68" t="e" cm="1">
        <f t="array" aca="1" ref="AA16" ca="1">ROUNDUP(VALUE(INDEX(INDIRECT("'"&amp;$A$1&amp;"_受着完'!R58C4:R60C95",FALSE),2,Z$1+1))/1000,0)</f>
        <v>#REF!</v>
      </c>
      <c r="AB16" s="69" t="e">
        <f ca="1">IF(AA16&lt;&gt;0,AA16/Z16,0)</f>
        <v>#REF!</v>
      </c>
      <c r="AC16" s="70" t="e" cm="1">
        <f t="array" aca="1" ref="AC16" ca="1">ROUNDUP(VALUE(INDEX(INDIRECT("'"&amp;$A$1&amp;"_受着完'!R58C4:R60C95",FALSE),1,AC$1+1))/1000,0)</f>
        <v>#REF!</v>
      </c>
      <c r="AD16" s="68" t="e" cm="1">
        <f t="array" aca="1" ref="AD16" ca="1">ROUNDUP(VALUE(INDEX(INDIRECT("'"&amp;$A$1&amp;"_受着完'!R58C4:R60C95",FALSE),2,AC$1+1))/1000,0)</f>
        <v>#REF!</v>
      </c>
      <c r="AE16" s="69" t="e">
        <f ca="1">IF(AD16&lt;&gt;0,AD16/AC16,0)</f>
        <v>#REF!</v>
      </c>
      <c r="AF16" s="70" t="e" cm="1">
        <f t="array" aca="1" ref="AF16" ca="1">ROUNDUP(VALUE(INDEX(INDIRECT("'"&amp;$A$1&amp;"_受着完'!R58C4:R60C95",FALSE),1,AF$1+1))/1000,0)</f>
        <v>#REF!</v>
      </c>
      <c r="AG16" s="68" t="e" cm="1">
        <f t="array" aca="1" ref="AG16" ca="1">ROUNDUP(VALUE(INDEX(INDIRECT("'"&amp;$A$1&amp;"_受着完'!R58C4:R60C95",FALSE),2,AF$1+1))/1000,0)</f>
        <v>#REF!</v>
      </c>
      <c r="AH16" s="69" t="e">
        <f ca="1">IF(AG16&lt;&gt;0,AG16/AF16,0)</f>
        <v>#REF!</v>
      </c>
      <c r="AI16" s="70" t="e" cm="1">
        <f t="array" aca="1" ref="AI16" ca="1">ROUNDUP(VALUE(INDEX(INDIRECT("'"&amp;$A$1&amp;"_受着完'!R58C4:R60C95",FALSE),1,AI$1+1))/1000,0)</f>
        <v>#REF!</v>
      </c>
      <c r="AJ16" s="68" t="e" cm="1">
        <f t="array" aca="1" ref="AJ16" ca="1">ROUNDUP(VALUE(INDEX(INDIRECT("'"&amp;$A$1&amp;"_受着完'!R58C4:R60C95",FALSE),2,AI$1+1))/1000,0)</f>
        <v>#REF!</v>
      </c>
      <c r="AK16" s="69" t="e">
        <f ca="1">IF(AJ16&lt;&gt;0,AJ16/AI16,0)</f>
        <v>#REF!</v>
      </c>
      <c r="AL16" s="70" t="e" cm="1">
        <f t="array" aca="1" ref="AL16" ca="1">ROUNDUP(VALUE(INDEX(INDIRECT("'"&amp;$A$1&amp;"_受着完'!R58C4:R60C95",FALSE),1,AL$1+1))/1000,0)</f>
        <v>#REF!</v>
      </c>
      <c r="AM16" s="68" t="e" cm="1">
        <f t="array" aca="1" ref="AM16" ca="1">ROUNDUP(VALUE(INDEX(INDIRECT("'"&amp;$A$1&amp;"_受着完'!R58C4:R60C95",FALSE),2,AL$1+1))/1000,0)</f>
        <v>#REF!</v>
      </c>
      <c r="AN16" s="69" t="e">
        <f ca="1">IF(AM16&lt;&gt;0,AM16/AL16,0)</f>
        <v>#REF!</v>
      </c>
      <c r="AO16" s="70" t="e" cm="1">
        <f t="array" aca="1" ref="AO16" ca="1">ROUNDUP(VALUE(INDEX(INDIRECT("'"&amp;$A$1&amp;"_受着完'!R58C4:R60C95",FALSE),1,AO$1+1))/1000,0)</f>
        <v>#REF!</v>
      </c>
      <c r="AP16" s="68" t="e" cm="1">
        <f t="array" aca="1" ref="AP16" ca="1">ROUNDUP(VALUE(INDEX(INDIRECT("'"&amp;$A$1&amp;"_受着完'!R58C4:R60C95",FALSE),2,AO$1+1))/1000,0)</f>
        <v>#REF!</v>
      </c>
      <c r="AQ16" s="71" t="e">
        <f ca="1">IF(AP16&lt;&gt;0,AP16/AO16,0)</f>
        <v>#REF!</v>
      </c>
      <c r="AR16" s="72" t="e">
        <f ca="1">SUMIF(Z$6:AQ$6,AR$6,Z16:AQ16)</f>
        <v>#REF!</v>
      </c>
      <c r="AS16" s="73" t="e">
        <f ca="1">SUMIF(Z$6:AQ$6,AS$6,Z16:AQ16)</f>
        <v>#REF!</v>
      </c>
      <c r="AT16" s="72" t="e">
        <f ca="1">X16+AR16</f>
        <v>#REF!</v>
      </c>
      <c r="AU16" s="73" t="e">
        <f ca="1">Y16+AS16</f>
        <v>#REF!</v>
      </c>
      <c r="AV16" s="6"/>
    </row>
    <row r="17" spans="1:48" ht="35.25">
      <c r="A17" s="7"/>
      <c r="B17" s="7"/>
      <c r="C17" s="138"/>
      <c r="D17" s="139"/>
      <c r="E17" s="141" t="s">
        <v>32</v>
      </c>
      <c r="F17" s="75" t="e">
        <f ca="1">IF(F15&lt;&gt;0,F16/F15,0)</f>
        <v>#REF!</v>
      </c>
      <c r="G17" s="76" t="e">
        <f ca="1">IF(G15&lt;&gt;0,G16/G15,0)</f>
        <v>#REF!</v>
      </c>
      <c r="H17" s="77"/>
      <c r="I17" s="78" t="e">
        <f ca="1">IF(I15&lt;&gt;0,I16/I15,0)</f>
        <v>#REF!</v>
      </c>
      <c r="J17" s="76" t="e">
        <f ca="1">IF(J15&lt;&gt;0,J16/J15,0)</f>
        <v>#REF!</v>
      </c>
      <c r="K17" s="77"/>
      <c r="L17" s="78" t="e">
        <f ca="1">IF(L15&lt;&gt;0,L16/L15,0)</f>
        <v>#REF!</v>
      </c>
      <c r="M17" s="76" t="e">
        <f ca="1">IF(M15&lt;&gt;0,M16/M15,0)</f>
        <v>#REF!</v>
      </c>
      <c r="N17" s="77"/>
      <c r="O17" s="78" t="e">
        <f ca="1">IF(O15&lt;&gt;0,O16/O15,0)</f>
        <v>#REF!</v>
      </c>
      <c r="P17" s="76" t="e">
        <f ca="1">IF(P15&lt;&gt;0,P16/P15,0)</f>
        <v>#REF!</v>
      </c>
      <c r="Q17" s="77"/>
      <c r="R17" s="78" t="e">
        <f ca="1">IF(R15&lt;&gt;0,R16/R15,0)</f>
        <v>#REF!</v>
      </c>
      <c r="S17" s="76" t="e">
        <f ca="1">IF(S15&lt;&gt;0,S16/S15,0)</f>
        <v>#REF!</v>
      </c>
      <c r="T17" s="77"/>
      <c r="U17" s="78" t="e">
        <f ca="1">IF(U15&lt;&gt;0,U16/U15,0)</f>
        <v>#REF!</v>
      </c>
      <c r="V17" s="76" t="e">
        <f ca="1">IF(V15&lt;&gt;0,V16/V15,0)</f>
        <v>#REF!</v>
      </c>
      <c r="W17" s="79"/>
      <c r="X17" s="80" t="e">
        <f ca="1">IF(X15&lt;&gt;0,X16/X15,0)</f>
        <v>#REF!</v>
      </c>
      <c r="Y17" s="81" t="e">
        <f ca="1">IF(Y15&lt;&gt;0,Y16/Y15,0)</f>
        <v>#REF!</v>
      </c>
      <c r="Z17" s="75" t="e">
        <f ca="1">IF(Z15&lt;&gt;0,Z16/Z15,0)</f>
        <v>#REF!</v>
      </c>
      <c r="AA17" s="76" t="e">
        <f ca="1">IF(AA15&lt;&gt;0,AA16/AA15,0)</f>
        <v>#REF!</v>
      </c>
      <c r="AB17" s="77"/>
      <c r="AC17" s="78" t="e">
        <f ca="1">IF(AC15&lt;&gt;0,AC16/AC15,0)</f>
        <v>#REF!</v>
      </c>
      <c r="AD17" s="76" t="e">
        <f ca="1">IF(AD15&lt;&gt;0,AD16/AD15,0)</f>
        <v>#REF!</v>
      </c>
      <c r="AE17" s="77"/>
      <c r="AF17" s="78" t="e">
        <f ca="1">IF(AF15&lt;&gt;0,AF16/AF15,0)</f>
        <v>#REF!</v>
      </c>
      <c r="AG17" s="76" t="e">
        <f ca="1">IF(AG15&lt;&gt;0,AG16/AG15,0)</f>
        <v>#REF!</v>
      </c>
      <c r="AH17" s="77"/>
      <c r="AI17" s="78" t="e">
        <f ca="1">IF(AI15&lt;&gt;0,AI16/AI15,0)</f>
        <v>#REF!</v>
      </c>
      <c r="AJ17" s="76" t="e">
        <f ca="1">IF(AJ15&lt;&gt;0,AJ16/AJ15,0)</f>
        <v>#REF!</v>
      </c>
      <c r="AK17" s="77"/>
      <c r="AL17" s="78" t="e">
        <f ca="1">IF(AL15&lt;&gt;0,AL16/AL15,0)</f>
        <v>#REF!</v>
      </c>
      <c r="AM17" s="76" t="e">
        <f ca="1">IF(AM15&lt;&gt;0,AM16/AM15,0)</f>
        <v>#REF!</v>
      </c>
      <c r="AN17" s="77"/>
      <c r="AO17" s="78" t="e">
        <f ca="1">IF(AO15&lt;&gt;0,AO16/AO15,0)</f>
        <v>#REF!</v>
      </c>
      <c r="AP17" s="76" t="e">
        <f ca="1">IF(AP15&lt;&gt;0,AP16/AP15,0)</f>
        <v>#REF!</v>
      </c>
      <c r="AQ17" s="79"/>
      <c r="AR17" s="80" t="e">
        <f ca="1">IF(AR15&lt;&gt;0,AR16/AR15,0)</f>
        <v>#REF!</v>
      </c>
      <c r="AS17" s="81" t="e">
        <f ca="1">IF(AS15&lt;&gt;0,AS16/AS15,0)</f>
        <v>#REF!</v>
      </c>
      <c r="AT17" s="80" t="e">
        <f ca="1">IF(AT15&lt;&gt;0,AT16/AT15,0)</f>
        <v>#REF!</v>
      </c>
      <c r="AU17" s="81" t="e">
        <f ca="1">IF(AU15&lt;&gt;0,AU16/AU15,0)</f>
        <v>#REF!</v>
      </c>
      <c r="AV17" s="6"/>
    </row>
    <row r="18" spans="1:48" ht="35.25">
      <c r="A18" s="7"/>
      <c r="B18" s="7"/>
      <c r="C18" s="138"/>
      <c r="D18" s="142"/>
      <c r="E18" s="143" t="s">
        <v>33</v>
      </c>
      <c r="F18" s="83" t="e" cm="1">
        <f t="array" aca="1" ref="F18" ca="1">VALUE(INDEX(INDIRECT("'"&amp;$A$1&amp;"_受着完'!R58C4:R60C95",FALSE),1,F$1-2))</f>
        <v>#REF!</v>
      </c>
      <c r="G18" s="84" t="e" cm="1">
        <f t="array" aca="1" ref="G18" ca="1">VALUE(INDEX(INDIRECT("'"&amp;$A$1&amp;"_受着完'!R58C4:R60C95",FALSE),2,F$1-2))</f>
        <v>#REF!</v>
      </c>
      <c r="H18" s="85" t="e">
        <f ca="1">IF(G18&lt;&gt;0,G18/F18,0)</f>
        <v>#REF!</v>
      </c>
      <c r="I18" s="86" t="e" cm="1">
        <f t="array" aca="1" ref="I18" ca="1">VALUE(INDEX(INDIRECT("'"&amp;$A$1&amp;"_受着完'!R58C4:R60C95",FALSE),1,I$1-2))</f>
        <v>#REF!</v>
      </c>
      <c r="J18" s="84" t="e" cm="1">
        <f t="array" aca="1" ref="J18" ca="1">VALUE(INDEX(INDIRECT("'"&amp;$A$1&amp;"_受着完'!R58C4:R60C95",FALSE),2,I$1-2))</f>
        <v>#REF!</v>
      </c>
      <c r="K18" s="85" t="e">
        <f ca="1">IF(J18&lt;&gt;0,J18/I18,0)</f>
        <v>#REF!</v>
      </c>
      <c r="L18" s="86" t="e" cm="1">
        <f t="array" aca="1" ref="L18" ca="1">VALUE(INDEX(INDIRECT("'"&amp;$A$1&amp;"_受着完'!R58C4:R60C95",FALSE),1,L$1-2))</f>
        <v>#REF!</v>
      </c>
      <c r="M18" s="84" t="e" cm="1">
        <f t="array" aca="1" ref="M18" ca="1">VALUE(INDEX(INDIRECT("'"&amp;$A$1&amp;"_受着完'!R58C4:R60C95",FALSE),2,L$1-2))</f>
        <v>#REF!</v>
      </c>
      <c r="N18" s="85" t="e">
        <f ca="1">IF(M18&lt;&gt;0,M18/L18,0)</f>
        <v>#REF!</v>
      </c>
      <c r="O18" s="86" t="e" cm="1">
        <f t="array" aca="1" ref="O18" ca="1">VALUE(INDEX(INDIRECT("'"&amp;$A$1&amp;"_受着完'!R58C4:R60C95",FALSE),1,O$1-2))</f>
        <v>#REF!</v>
      </c>
      <c r="P18" s="84" t="e" cm="1">
        <f t="array" aca="1" ref="P18" ca="1">VALUE(INDEX(INDIRECT("'"&amp;$A$1&amp;"_受着完'!R58C4:R60C95",FALSE),2,O$1-2))</f>
        <v>#REF!</v>
      </c>
      <c r="Q18" s="85" t="e">
        <f ca="1">IF(P18&lt;&gt;0,P18/O18,0)</f>
        <v>#REF!</v>
      </c>
      <c r="R18" s="86" t="e" cm="1">
        <f t="array" aca="1" ref="R18" ca="1">VALUE(INDEX(INDIRECT("'"&amp;$A$1&amp;"_受着完'!R58C4:R60C95",FALSE),1,R$1-2))</f>
        <v>#REF!</v>
      </c>
      <c r="S18" s="84" t="e" cm="1">
        <f t="array" aca="1" ref="S18" ca="1">VALUE(INDEX(INDIRECT("'"&amp;$A$1&amp;"_受着完'!R58C4:R60C95",FALSE),2,R$1-2))</f>
        <v>#REF!</v>
      </c>
      <c r="T18" s="85" t="e">
        <f ca="1">IF(S18&lt;&gt;0,S18/R18,0)</f>
        <v>#REF!</v>
      </c>
      <c r="U18" s="86" t="e" cm="1">
        <f t="array" aca="1" ref="U18" ca="1">VALUE(INDEX(INDIRECT("'"&amp;$A$1&amp;"_受着完'!R58C4:R60C95",FALSE),1,U$1-2))</f>
        <v>#REF!</v>
      </c>
      <c r="V18" s="84" t="e" cm="1">
        <f t="array" aca="1" ref="V18" ca="1">VALUE(INDEX(INDIRECT("'"&amp;$A$1&amp;"_受着完'!R58C4:R60C95",FALSE),2,U$1-2))</f>
        <v>#REF!</v>
      </c>
      <c r="W18" s="87" t="e">
        <f ca="1">IF(V18&lt;&gt;0,V18/U18,0)</f>
        <v>#REF!</v>
      </c>
      <c r="X18" s="88" t="e">
        <f ca="1">SUMIF(F$6:W$6,X$6,F18:W18)</f>
        <v>#REF!</v>
      </c>
      <c r="Y18" s="89" t="e">
        <f ca="1">SUMIF(F$6:W$6,Y$6,F18:W18)</f>
        <v>#REF!</v>
      </c>
      <c r="Z18" s="83" t="e" cm="1">
        <f t="array" aca="1" ref="Z18" ca="1">VALUE(INDEX(INDIRECT("'"&amp;$A$1&amp;"_受着完'!R58C4:R60C95",FALSE),1,Z$1-2))</f>
        <v>#REF!</v>
      </c>
      <c r="AA18" s="84" t="e" cm="1">
        <f t="array" aca="1" ref="AA18" ca="1">VALUE(INDEX(INDIRECT("'"&amp;$A$1&amp;"_受着完'!R58C4:R60C95",FALSE),2,Z$1-2))</f>
        <v>#REF!</v>
      </c>
      <c r="AB18" s="85" t="e">
        <f ca="1">IF(AA18&lt;&gt;0,AA18/Z18,0)</f>
        <v>#REF!</v>
      </c>
      <c r="AC18" s="86" t="e" cm="1">
        <f t="array" aca="1" ref="AC18" ca="1">VALUE(INDEX(INDIRECT("'"&amp;$A$1&amp;"_受着完'!R58C4:R60C95",FALSE),1,AC$1-2))</f>
        <v>#REF!</v>
      </c>
      <c r="AD18" s="84" t="e" cm="1">
        <f t="array" aca="1" ref="AD18" ca="1">VALUE(INDEX(INDIRECT("'"&amp;$A$1&amp;"_受着完'!R58C4:R60C95",FALSE),2,AC$1-2))</f>
        <v>#REF!</v>
      </c>
      <c r="AE18" s="85" t="e">
        <f ca="1">IF(AD18&lt;&gt;0,AD18/AC18,0)</f>
        <v>#REF!</v>
      </c>
      <c r="AF18" s="86" t="e" cm="1">
        <f t="array" aca="1" ref="AF18" ca="1">VALUE(INDEX(INDIRECT("'"&amp;$A$1&amp;"_受着完'!R58C4:R60C95",FALSE),1,AF$1-2))</f>
        <v>#REF!</v>
      </c>
      <c r="AG18" s="84" t="e" cm="1">
        <f t="array" aca="1" ref="AG18" ca="1">VALUE(INDEX(INDIRECT("'"&amp;$A$1&amp;"_受着完'!R58C4:R60C95",FALSE),2,AF$1-2))</f>
        <v>#REF!</v>
      </c>
      <c r="AH18" s="85" t="e">
        <f ca="1">IF(AG18&lt;&gt;0,AG18/AF18,0)</f>
        <v>#REF!</v>
      </c>
      <c r="AI18" s="86" t="e" cm="1">
        <f t="array" aca="1" ref="AI18" ca="1">VALUE(INDEX(INDIRECT("'"&amp;$A$1&amp;"_受着完'!R58C4:R60C95",FALSE),1,AI$1-2))</f>
        <v>#REF!</v>
      </c>
      <c r="AJ18" s="84" t="e" cm="1">
        <f t="array" aca="1" ref="AJ18" ca="1">VALUE(INDEX(INDIRECT("'"&amp;$A$1&amp;"_受着完'!R58C4:R60C95",FALSE),2,AI$1-2))</f>
        <v>#REF!</v>
      </c>
      <c r="AK18" s="85" t="e">
        <f ca="1">IF(AJ18&lt;&gt;0,AJ18/AI18,0)</f>
        <v>#REF!</v>
      </c>
      <c r="AL18" s="86" t="e" cm="1">
        <f t="array" aca="1" ref="AL18" ca="1">VALUE(INDEX(INDIRECT("'"&amp;$A$1&amp;"_受着完'!R58C4:R60C95",FALSE),1,AL$1-2))</f>
        <v>#REF!</v>
      </c>
      <c r="AM18" s="84" t="e" cm="1">
        <f t="array" aca="1" ref="AM18" ca="1">VALUE(INDEX(INDIRECT("'"&amp;$A$1&amp;"_受着完'!R58C4:R60C95",FALSE),2,AL$1-2))</f>
        <v>#REF!</v>
      </c>
      <c r="AN18" s="85" t="e">
        <f ca="1">IF(AM18&lt;&gt;0,AM18/AL18,0)</f>
        <v>#REF!</v>
      </c>
      <c r="AO18" s="86" t="e" cm="1">
        <f t="array" aca="1" ref="AO18" ca="1">VALUE(INDEX(INDIRECT("'"&amp;$A$1&amp;"_受着完'!R58C4:R60C95",FALSE),1,AO$1-2))</f>
        <v>#REF!</v>
      </c>
      <c r="AP18" s="84" t="e" cm="1">
        <f t="array" aca="1" ref="AP18" ca="1">VALUE(INDEX(INDIRECT("'"&amp;$A$1&amp;"_受着完'!R58C4:R60C95",FALSE),2,AO$1-2))</f>
        <v>#REF!</v>
      </c>
      <c r="AQ18" s="87" t="e">
        <f ca="1">IF(AP18&lt;&gt;0,AP18/AO18,0)</f>
        <v>#REF!</v>
      </c>
      <c r="AR18" s="88" t="e">
        <f ca="1">SUMIF(Z$6:AQ$6,AR$6,Z18:AQ18)</f>
        <v>#REF!</v>
      </c>
      <c r="AS18" s="89" t="e">
        <f ca="1">SUMIF(Z$6:AQ$6,AS$6,Z18:AQ18)</f>
        <v>#REF!</v>
      </c>
      <c r="AT18" s="88" t="e">
        <f ca="1">X18+AR18</f>
        <v>#REF!</v>
      </c>
      <c r="AU18" s="89" t="e">
        <f ca="1">Y18+AS18</f>
        <v>#REF!</v>
      </c>
      <c r="AV18" s="6"/>
    </row>
    <row r="19" spans="1:48" ht="35.25">
      <c r="A19" s="7"/>
      <c r="B19" s="7"/>
      <c r="C19" s="138"/>
      <c r="D19" s="144" t="s">
        <v>34</v>
      </c>
      <c r="E19" s="145" t="s">
        <v>30</v>
      </c>
      <c r="F19" s="146" t="e">
        <f ca="1">F15</f>
        <v>#REF!</v>
      </c>
      <c r="G19" s="147" t="e">
        <f ca="1">G15</f>
        <v>#REF!</v>
      </c>
      <c r="H19" s="148" t="e">
        <f ca="1">IF(G19&lt;&gt;0,G19/F19,0)</f>
        <v>#REF!</v>
      </c>
      <c r="I19" s="149" t="e">
        <f ca="1">I15+F19</f>
        <v>#REF!</v>
      </c>
      <c r="J19" s="147" t="e">
        <f ca="1">J15+G19</f>
        <v>#REF!</v>
      </c>
      <c r="K19" s="148" t="e">
        <f ca="1">IF(J19&lt;&gt;0,J19/I19,0)</f>
        <v>#REF!</v>
      </c>
      <c r="L19" s="149" t="e">
        <f ca="1">L15+I19</f>
        <v>#REF!</v>
      </c>
      <c r="M19" s="147" t="e">
        <f ca="1">M15+J19</f>
        <v>#REF!</v>
      </c>
      <c r="N19" s="148" t="e">
        <f ca="1">IF(M19&lt;&gt;0,M19/L19,0)</f>
        <v>#REF!</v>
      </c>
      <c r="O19" s="149" t="e">
        <f ca="1">O15+L19</f>
        <v>#REF!</v>
      </c>
      <c r="P19" s="147" t="e">
        <f ca="1">P15+M19</f>
        <v>#REF!</v>
      </c>
      <c r="Q19" s="148" t="e">
        <f ca="1">IF(P19&lt;&gt;0,P19/O19,0)</f>
        <v>#REF!</v>
      </c>
      <c r="R19" s="149" t="e">
        <f ca="1">R15+O19</f>
        <v>#REF!</v>
      </c>
      <c r="S19" s="147" t="e">
        <f ca="1">S15+P19</f>
        <v>#REF!</v>
      </c>
      <c r="T19" s="148" t="e">
        <f ca="1">IF(S19&lt;&gt;0,S19/R19,0)</f>
        <v>#REF!</v>
      </c>
      <c r="U19" s="149" t="e">
        <f ca="1">U15+R19</f>
        <v>#REF!</v>
      </c>
      <c r="V19" s="147" t="e">
        <f ca="1">V15+S19</f>
        <v>#REF!</v>
      </c>
      <c r="W19" s="150" t="e">
        <f ca="1">IF(V19&lt;&gt;0,V19/U19,0)</f>
        <v>#REF!</v>
      </c>
      <c r="X19" s="151"/>
      <c r="Y19" s="152"/>
      <c r="Z19" s="146" t="e">
        <f ca="1">Z15+U19</f>
        <v>#REF!</v>
      </c>
      <c r="AA19" s="147" t="e">
        <f ca="1">AA15+V19</f>
        <v>#REF!</v>
      </c>
      <c r="AB19" s="148" t="e">
        <f ca="1">IF(AA19&lt;&gt;0,AA19/Z19,0)</f>
        <v>#REF!</v>
      </c>
      <c r="AC19" s="149" t="e">
        <f ca="1">AC15+Z19</f>
        <v>#REF!</v>
      </c>
      <c r="AD19" s="147" t="e">
        <f ca="1">AD15+AA19</f>
        <v>#REF!</v>
      </c>
      <c r="AE19" s="148" t="e">
        <f ca="1">IF(AD19&lt;&gt;0,AD19/AC19,0)</f>
        <v>#REF!</v>
      </c>
      <c r="AF19" s="149" t="e">
        <f ca="1">AF15+AC19</f>
        <v>#REF!</v>
      </c>
      <c r="AG19" s="147" t="e">
        <f ca="1">AG15+AD19</f>
        <v>#REF!</v>
      </c>
      <c r="AH19" s="148" t="e">
        <f ca="1">IF(AG19&lt;&gt;0,AG19/AF19,0)</f>
        <v>#REF!</v>
      </c>
      <c r="AI19" s="149" t="e">
        <f ca="1">AI15+AF19</f>
        <v>#REF!</v>
      </c>
      <c r="AJ19" s="147" t="e">
        <f ca="1">AJ15+AG19</f>
        <v>#REF!</v>
      </c>
      <c r="AK19" s="148" t="e">
        <f ca="1">IF(AJ19&lt;&gt;0,AJ19/AI19,0)</f>
        <v>#REF!</v>
      </c>
      <c r="AL19" s="149" t="e">
        <f ca="1">AL15+AI19</f>
        <v>#REF!</v>
      </c>
      <c r="AM19" s="147" t="e">
        <f ca="1">AM15+AJ19</f>
        <v>#REF!</v>
      </c>
      <c r="AN19" s="148" t="e">
        <f ca="1">IF(AM19&lt;&gt;0,AM19/AL19,0)</f>
        <v>#REF!</v>
      </c>
      <c r="AO19" s="153" t="e">
        <f ca="1">AO15+AL19</f>
        <v>#REF!</v>
      </c>
      <c r="AP19" s="154" t="e">
        <f ca="1">AP15+AM19</f>
        <v>#REF!</v>
      </c>
      <c r="AQ19" s="150" t="e">
        <f ca="1">IF(AP19&lt;&gt;0,AP19/AO19,0)</f>
        <v>#REF!</v>
      </c>
      <c r="AR19" s="151"/>
      <c r="AS19" s="152"/>
      <c r="AT19" s="151"/>
      <c r="AU19" s="152"/>
      <c r="AV19" s="6"/>
    </row>
    <row r="20" spans="1:48" ht="35.25">
      <c r="A20" s="7"/>
      <c r="B20" s="7"/>
      <c r="C20" s="138"/>
      <c r="D20" s="139"/>
      <c r="E20" s="140" t="s">
        <v>31</v>
      </c>
      <c r="F20" s="155" t="e">
        <f ca="1">F16</f>
        <v>#REF!</v>
      </c>
      <c r="G20" s="156" t="e">
        <f ca="1">G16</f>
        <v>#REF!</v>
      </c>
      <c r="H20" s="157" t="e">
        <f ca="1">IF(G20&lt;&gt;0,G20/F20,0)</f>
        <v>#REF!</v>
      </c>
      <c r="I20" s="158" t="e">
        <f ca="1">I16+F20</f>
        <v>#REF!</v>
      </c>
      <c r="J20" s="156" t="e">
        <f ca="1">J16+G20</f>
        <v>#REF!</v>
      </c>
      <c r="K20" s="157" t="e">
        <f ca="1">IF(J20&lt;&gt;0,J20/I20,0)</f>
        <v>#REF!</v>
      </c>
      <c r="L20" s="158" t="e">
        <f ca="1">L16+I20</f>
        <v>#REF!</v>
      </c>
      <c r="M20" s="156" t="e">
        <f ca="1">M16+J20</f>
        <v>#REF!</v>
      </c>
      <c r="N20" s="157" t="e">
        <f ca="1">IF(M20&lt;&gt;0,M20/L20,0)</f>
        <v>#REF!</v>
      </c>
      <c r="O20" s="158" t="e">
        <f ca="1">O16+L20</f>
        <v>#REF!</v>
      </c>
      <c r="P20" s="156" t="e">
        <f ca="1">P16+M20</f>
        <v>#REF!</v>
      </c>
      <c r="Q20" s="157" t="e">
        <f ca="1">IF(P20&lt;&gt;0,P20/O20,0)</f>
        <v>#REF!</v>
      </c>
      <c r="R20" s="158" t="e">
        <f ca="1">R16+O20</f>
        <v>#REF!</v>
      </c>
      <c r="S20" s="156" t="e">
        <f ca="1">S16+P20</f>
        <v>#REF!</v>
      </c>
      <c r="T20" s="157" t="e">
        <f ca="1">IF(S20&lt;&gt;0,S20/R20,0)</f>
        <v>#REF!</v>
      </c>
      <c r="U20" s="158" t="e">
        <f ca="1">U16+R20</f>
        <v>#REF!</v>
      </c>
      <c r="V20" s="156" t="e">
        <f ca="1">V16+S20</f>
        <v>#REF!</v>
      </c>
      <c r="W20" s="159" t="e">
        <f ca="1">IF(V20&lt;&gt;0,V20/U20,0)</f>
        <v>#REF!</v>
      </c>
      <c r="X20" s="160"/>
      <c r="Y20" s="161"/>
      <c r="Z20" s="155" t="e">
        <f ca="1">Z16+U20</f>
        <v>#REF!</v>
      </c>
      <c r="AA20" s="156" t="e">
        <f ca="1">AA16+V20</f>
        <v>#REF!</v>
      </c>
      <c r="AB20" s="157" t="e">
        <f ca="1">IF(AA20&lt;&gt;0,AA20/Z20,0)</f>
        <v>#REF!</v>
      </c>
      <c r="AC20" s="158" t="e">
        <f ca="1">AC16+Z20</f>
        <v>#REF!</v>
      </c>
      <c r="AD20" s="156" t="e">
        <f ca="1">AD16+AA20</f>
        <v>#REF!</v>
      </c>
      <c r="AE20" s="157" t="e">
        <f ca="1">IF(AD20&lt;&gt;0,AD20/AC20,0)</f>
        <v>#REF!</v>
      </c>
      <c r="AF20" s="158" t="e">
        <f ca="1">AF16+AC20</f>
        <v>#REF!</v>
      </c>
      <c r="AG20" s="156" t="e">
        <f ca="1">AG16+AD20</f>
        <v>#REF!</v>
      </c>
      <c r="AH20" s="157" t="e">
        <f ca="1">IF(AG20&lt;&gt;0,AG20/AF20,0)</f>
        <v>#REF!</v>
      </c>
      <c r="AI20" s="158" t="e">
        <f ca="1">AI16+AF20</f>
        <v>#REF!</v>
      </c>
      <c r="AJ20" s="156" t="e">
        <f ca="1">AJ16+AG20</f>
        <v>#REF!</v>
      </c>
      <c r="AK20" s="157" t="e">
        <f ca="1">IF(AJ20&lt;&gt;0,AJ20/AI20,0)</f>
        <v>#REF!</v>
      </c>
      <c r="AL20" s="158" t="e">
        <f ca="1">AL16+AI20</f>
        <v>#REF!</v>
      </c>
      <c r="AM20" s="156" t="e">
        <f ca="1">AM16+AJ20</f>
        <v>#REF!</v>
      </c>
      <c r="AN20" s="157" t="e">
        <f ca="1">IF(AM20&lt;&gt;0,AM20/AL20,0)</f>
        <v>#REF!</v>
      </c>
      <c r="AO20" s="162" t="e">
        <f ca="1">AO16+AL20</f>
        <v>#REF!</v>
      </c>
      <c r="AP20" s="163" t="e">
        <f ca="1">AP16+AM20</f>
        <v>#REF!</v>
      </c>
      <c r="AQ20" s="159" t="e">
        <f ca="1">IF(AP20&lt;&gt;0,AP20/AO20,0)</f>
        <v>#REF!</v>
      </c>
      <c r="AR20" s="160"/>
      <c r="AS20" s="161"/>
      <c r="AT20" s="160"/>
      <c r="AU20" s="161"/>
      <c r="AV20" s="6"/>
    </row>
    <row r="21" spans="1:48" ht="35.25">
      <c r="A21" s="7"/>
      <c r="B21" s="7"/>
      <c r="C21" s="138"/>
      <c r="D21" s="139"/>
      <c r="E21" s="141" t="s">
        <v>32</v>
      </c>
      <c r="F21" s="164" t="e">
        <f ca="1">IF(F19&lt;&gt;0,F20/F19,0)</f>
        <v>#REF!</v>
      </c>
      <c r="G21" s="165" t="e">
        <f ca="1">IF(G19&lt;&gt;0,G20/G19,0)</f>
        <v>#REF!</v>
      </c>
      <c r="H21" s="166"/>
      <c r="I21" s="167" t="e">
        <f ca="1">IF(I19&lt;&gt;0,I20/I19,0)</f>
        <v>#REF!</v>
      </c>
      <c r="J21" s="165" t="e">
        <f ca="1">IF(J19&lt;&gt;0,J20/J19,0)</f>
        <v>#REF!</v>
      </c>
      <c r="K21" s="166"/>
      <c r="L21" s="167" t="e">
        <f ca="1">IF(L19&lt;&gt;0,L20/L19,0)</f>
        <v>#REF!</v>
      </c>
      <c r="M21" s="165" t="e">
        <f ca="1">IF(M19&lt;&gt;0,M20/M19,0)</f>
        <v>#REF!</v>
      </c>
      <c r="N21" s="166"/>
      <c r="O21" s="167" t="e">
        <f ca="1">IF(O19&lt;&gt;0,O20/O19,0)</f>
        <v>#REF!</v>
      </c>
      <c r="P21" s="165" t="e">
        <f ca="1">IF(P19&lt;&gt;0,P20/P19,0)</f>
        <v>#REF!</v>
      </c>
      <c r="Q21" s="166"/>
      <c r="R21" s="167" t="e">
        <f ca="1">IF(R19&lt;&gt;0,R20/R19,0)</f>
        <v>#REF!</v>
      </c>
      <c r="S21" s="165" t="e">
        <f ca="1">IF(S19&lt;&gt;0,S20/S19,0)</f>
        <v>#REF!</v>
      </c>
      <c r="T21" s="166"/>
      <c r="U21" s="167" t="e">
        <f ca="1">IF(U19&lt;&gt;0,U20/U19,0)</f>
        <v>#REF!</v>
      </c>
      <c r="V21" s="165" t="e">
        <f ca="1">IF(V19&lt;&gt;0,V20/V19,0)</f>
        <v>#REF!</v>
      </c>
      <c r="W21" s="168"/>
      <c r="X21" s="160"/>
      <c r="Y21" s="161"/>
      <c r="Z21" s="164" t="e">
        <f ca="1">IF(Z19&lt;&gt;0,Z20/Z19,0)</f>
        <v>#REF!</v>
      </c>
      <c r="AA21" s="165" t="e">
        <f ca="1">IF(AA19&lt;&gt;0,AA20/AA19,0)</f>
        <v>#REF!</v>
      </c>
      <c r="AB21" s="166"/>
      <c r="AC21" s="167" t="e">
        <f ca="1">IF(AC19&lt;&gt;0,AC20/AC19,0)</f>
        <v>#REF!</v>
      </c>
      <c r="AD21" s="165" t="e">
        <f ca="1">IF(AD19&lt;&gt;0,AD20/AD19,0)</f>
        <v>#REF!</v>
      </c>
      <c r="AE21" s="166"/>
      <c r="AF21" s="167" t="e">
        <f ca="1">IF(AF19&lt;&gt;0,AF20/AF19,0)</f>
        <v>#REF!</v>
      </c>
      <c r="AG21" s="165" t="e">
        <f ca="1">IF(AG19&lt;&gt;0,AG20/AG19,0)</f>
        <v>#REF!</v>
      </c>
      <c r="AH21" s="166"/>
      <c r="AI21" s="167" t="e">
        <f ca="1">IF(AI19&lt;&gt;0,AI20/AI19,0)</f>
        <v>#REF!</v>
      </c>
      <c r="AJ21" s="165" t="e">
        <f ca="1">IF(AJ19&lt;&gt;0,AJ20/AJ19,0)</f>
        <v>#REF!</v>
      </c>
      <c r="AK21" s="166"/>
      <c r="AL21" s="167" t="e">
        <f ca="1">IF(AL19&lt;&gt;0,AL20/AL19,0)</f>
        <v>#REF!</v>
      </c>
      <c r="AM21" s="165" t="e">
        <f ca="1">IF(AM19&lt;&gt;0,AM20/AM19,0)</f>
        <v>#REF!</v>
      </c>
      <c r="AN21" s="166"/>
      <c r="AO21" s="169" t="e">
        <f ca="1">IF(AO19&lt;&gt;0,AO20/AO19,0)</f>
        <v>#REF!</v>
      </c>
      <c r="AP21" s="170" t="e">
        <f ca="1">IF(AP19&lt;&gt;0,AP20/AP19,0)</f>
        <v>#REF!</v>
      </c>
      <c r="AQ21" s="168"/>
      <c r="AR21" s="160"/>
      <c r="AS21" s="161"/>
      <c r="AT21" s="160"/>
      <c r="AU21" s="161"/>
      <c r="AV21" s="6"/>
    </row>
    <row r="22" spans="1:48" ht="36" thickBot="1">
      <c r="A22" s="7"/>
      <c r="B22" s="7"/>
      <c r="C22" s="171"/>
      <c r="D22" s="172"/>
      <c r="E22" s="173" t="s">
        <v>33</v>
      </c>
      <c r="F22" s="174" t="e">
        <f ca="1">F18</f>
        <v>#REF!</v>
      </c>
      <c r="G22" s="175" t="e">
        <f ca="1">G18</f>
        <v>#REF!</v>
      </c>
      <c r="H22" s="176" t="e">
        <f ca="1">IF(G22&lt;&gt;0,G22/F22,0)</f>
        <v>#REF!</v>
      </c>
      <c r="I22" s="177" t="e">
        <f ca="1">I18+F22</f>
        <v>#REF!</v>
      </c>
      <c r="J22" s="175" t="e">
        <f ca="1">J18+G22</f>
        <v>#REF!</v>
      </c>
      <c r="K22" s="176" t="e">
        <f ca="1">IF(J22&lt;&gt;0,J22/I22,0)</f>
        <v>#REF!</v>
      </c>
      <c r="L22" s="177" t="e">
        <f ca="1">L18+I22</f>
        <v>#REF!</v>
      </c>
      <c r="M22" s="175" t="e">
        <f ca="1">M18+J22</f>
        <v>#REF!</v>
      </c>
      <c r="N22" s="176" t="e">
        <f ca="1">IF(M22&lt;&gt;0,M22/L22,0)</f>
        <v>#REF!</v>
      </c>
      <c r="O22" s="177" t="e">
        <f ca="1">O18+L22</f>
        <v>#REF!</v>
      </c>
      <c r="P22" s="175" t="e">
        <f ca="1">P18+M22</f>
        <v>#REF!</v>
      </c>
      <c r="Q22" s="176" t="e">
        <f ca="1">IF(P22&lt;&gt;0,P22/O22,0)</f>
        <v>#REF!</v>
      </c>
      <c r="R22" s="177" t="e">
        <f ca="1">R18+O22</f>
        <v>#REF!</v>
      </c>
      <c r="S22" s="175" t="e">
        <f ca="1">S18+P22</f>
        <v>#REF!</v>
      </c>
      <c r="T22" s="176" t="e">
        <f ca="1">IF(S22&lt;&gt;0,S22/R22,0)</f>
        <v>#REF!</v>
      </c>
      <c r="U22" s="177" t="e">
        <f ca="1">U18+R22</f>
        <v>#REF!</v>
      </c>
      <c r="V22" s="175" t="e">
        <f ca="1">V18+S22</f>
        <v>#REF!</v>
      </c>
      <c r="W22" s="178" t="e">
        <f ca="1">IF(V22&lt;&gt;0,V22/U22,0)</f>
        <v>#REF!</v>
      </c>
      <c r="X22" s="179"/>
      <c r="Y22" s="180"/>
      <c r="Z22" s="174" t="e">
        <f ca="1">Z18+U22</f>
        <v>#REF!</v>
      </c>
      <c r="AA22" s="175" t="e">
        <f ca="1">AA18+V22</f>
        <v>#REF!</v>
      </c>
      <c r="AB22" s="176" t="e">
        <f ca="1">IF(AA22&lt;&gt;0,AA22/Z22,0)</f>
        <v>#REF!</v>
      </c>
      <c r="AC22" s="177" t="e">
        <f ca="1">AC18+Z22</f>
        <v>#REF!</v>
      </c>
      <c r="AD22" s="175" t="e">
        <f ca="1">AD18+AA22</f>
        <v>#REF!</v>
      </c>
      <c r="AE22" s="176" t="e">
        <f ca="1">IF(AD22&lt;&gt;0,AD22/AC22,0)</f>
        <v>#REF!</v>
      </c>
      <c r="AF22" s="177" t="e">
        <f ca="1">AF18+AC22</f>
        <v>#REF!</v>
      </c>
      <c r="AG22" s="175" t="e">
        <f ca="1">AG18+AD22</f>
        <v>#REF!</v>
      </c>
      <c r="AH22" s="176" t="e">
        <f ca="1">IF(AG22&lt;&gt;0,AG22/AF22,0)</f>
        <v>#REF!</v>
      </c>
      <c r="AI22" s="177" t="e">
        <f ca="1">AI18+AF22</f>
        <v>#REF!</v>
      </c>
      <c r="AJ22" s="175" t="e">
        <f ca="1">AJ18+AG22</f>
        <v>#REF!</v>
      </c>
      <c r="AK22" s="176" t="e">
        <f ca="1">IF(AJ22&lt;&gt;0,AJ22/AI22,0)</f>
        <v>#REF!</v>
      </c>
      <c r="AL22" s="177" t="e">
        <f ca="1">AL18+AI22</f>
        <v>#REF!</v>
      </c>
      <c r="AM22" s="175" t="e">
        <f ca="1">AM18+AJ22</f>
        <v>#REF!</v>
      </c>
      <c r="AN22" s="176" t="e">
        <f ca="1">IF(AM22&lt;&gt;0,AM22/AL22,0)</f>
        <v>#REF!</v>
      </c>
      <c r="AO22" s="181" t="e">
        <f ca="1">AO18+AL22</f>
        <v>#REF!</v>
      </c>
      <c r="AP22" s="182" t="e">
        <f ca="1">AP18+AM22</f>
        <v>#REF!</v>
      </c>
      <c r="AQ22" s="178" t="e">
        <f ca="1">IF(AP22&lt;&gt;0,AP22/AO22,0)</f>
        <v>#REF!</v>
      </c>
      <c r="AR22" s="179"/>
      <c r="AS22" s="180"/>
      <c r="AT22" s="179"/>
      <c r="AU22" s="180"/>
      <c r="AV22" s="6"/>
    </row>
    <row r="23" spans="1:48" ht="36" thickTop="1">
      <c r="A23" s="7"/>
      <c r="B23" s="7"/>
      <c r="C23" s="183" t="s">
        <v>37</v>
      </c>
      <c r="D23" s="184" t="s">
        <v>29</v>
      </c>
      <c r="E23" s="185" t="s">
        <v>30</v>
      </c>
      <c r="F23" s="186" t="e" cm="1">
        <f t="array" aca="1" ref="F23" ca="1">ROUNDUP(VALUE(INDEX(INDIRECT("'"&amp;$A$1&amp;"_受着完'!R89C4:R91C95",FALSE),1,F$1))/1000,0)</f>
        <v>#REF!</v>
      </c>
      <c r="G23" s="187" t="e" cm="1">
        <f t="array" aca="1" ref="G23" ca="1">ROUNDUP(VALUE(INDEX(INDIRECT("'"&amp;$A$1&amp;"_受着完'!R89C4:R91C95",FALSE),2,F$1))/1000,0)</f>
        <v>#REF!</v>
      </c>
      <c r="H23" s="188" t="e">
        <f ca="1">IF(G23&lt;&gt;0,G23/F23,0)</f>
        <v>#REF!</v>
      </c>
      <c r="I23" s="189" t="e" cm="1">
        <f t="array" aca="1" ref="I23" ca="1">ROUNDUP(VALUE(INDEX(INDIRECT("'"&amp;$A$1&amp;"_受着完'!R89C4:R91C95",FALSE),1,I$1))/1000,0)</f>
        <v>#REF!</v>
      </c>
      <c r="J23" s="187" t="e" cm="1">
        <f t="array" aca="1" ref="J23" ca="1">ROUNDUP(VALUE(INDEX(INDIRECT("'"&amp;$A$1&amp;"_受着完'!R89C4:R91C95",FALSE),2,I$1))/1000,0)</f>
        <v>#REF!</v>
      </c>
      <c r="K23" s="188" t="e">
        <f ca="1">IF(J23&lt;&gt;0,J23/I23,0)</f>
        <v>#REF!</v>
      </c>
      <c r="L23" s="189" t="e" cm="1">
        <f t="array" aca="1" ref="L23" ca="1">ROUNDUP(VALUE(INDEX(INDIRECT("'"&amp;$A$1&amp;"_受着完'!R89C4:R91C95",FALSE),1,L$1))/1000,0)</f>
        <v>#REF!</v>
      </c>
      <c r="M23" s="187" t="e" cm="1">
        <f t="array" aca="1" ref="M23" ca="1">ROUNDUP(VALUE(INDEX(INDIRECT("'"&amp;$A$1&amp;"_受着完'!R89C4:R91C95",FALSE),2,L$1))/1000,0)</f>
        <v>#REF!</v>
      </c>
      <c r="N23" s="188" t="e">
        <f ca="1">IF(M23&lt;&gt;0,M23/L23,0)</f>
        <v>#REF!</v>
      </c>
      <c r="O23" s="189" t="e" cm="1">
        <f t="array" aca="1" ref="O23" ca="1">ROUNDUP(VALUE(INDEX(INDIRECT("'"&amp;$A$1&amp;"_受着完'!R89C4:R91C95",FALSE),1,O$1))/1000,0)</f>
        <v>#REF!</v>
      </c>
      <c r="P23" s="187" t="e" cm="1">
        <f t="array" aca="1" ref="P23" ca="1">ROUNDUP(VALUE(INDEX(INDIRECT("'"&amp;$A$1&amp;"_受着完'!R89C4:R91C95",FALSE),2,O$1))/1000,0)</f>
        <v>#REF!</v>
      </c>
      <c r="Q23" s="188" t="e">
        <f ca="1">IF(P23&lt;&gt;0,P23/O23,0)</f>
        <v>#REF!</v>
      </c>
      <c r="R23" s="189" t="e" cm="1">
        <f t="array" aca="1" ref="R23" ca="1">ROUNDUP(VALUE(INDEX(INDIRECT("'"&amp;$A$1&amp;"_受着完'!R89C4:R91C95",FALSE),1,R$1))/1000,0)</f>
        <v>#REF!</v>
      </c>
      <c r="S23" s="187" t="e" cm="1">
        <f t="array" aca="1" ref="S23" ca="1">ROUNDUP(VALUE(INDEX(INDIRECT("'"&amp;$A$1&amp;"_受着完'!R89C4:R91C95",FALSE),2,R$1))/1000,0)</f>
        <v>#REF!</v>
      </c>
      <c r="T23" s="188" t="e">
        <f ca="1">IF(S23&lt;&gt;0,S23/R23,0)</f>
        <v>#REF!</v>
      </c>
      <c r="U23" s="189" t="e" cm="1">
        <f t="array" aca="1" ref="U23" ca="1">ROUNDUP(VALUE(INDEX(INDIRECT("'"&amp;$A$1&amp;"_受着完'!R89C4:R91C95",FALSE),1,U$1))/1000,0)</f>
        <v>#REF!</v>
      </c>
      <c r="V23" s="187" t="e" cm="1">
        <f t="array" aca="1" ref="V23" ca="1">ROUNDUP(VALUE(INDEX(INDIRECT("'"&amp;$A$1&amp;"_受着完'!R89C4:R91C95",FALSE),2,U$1))/1000,0)</f>
        <v>#REF!</v>
      </c>
      <c r="W23" s="190" t="e">
        <f ca="1">IF(V23&lt;&gt;0,V23/U23,0)</f>
        <v>#REF!</v>
      </c>
      <c r="X23" s="191" t="e">
        <f ca="1">SUMIF(F$6:W$6,X$6,F23:W23)</f>
        <v>#REF!</v>
      </c>
      <c r="Y23" s="192" t="e">
        <f ca="1">SUMIF(F$6:W$6,Y$6,F23:W23)</f>
        <v>#REF!</v>
      </c>
      <c r="Z23" s="186" t="e" cm="1">
        <f t="array" aca="1" ref="Z23" ca="1">ROUNDUP(VALUE(INDEX(INDIRECT("'"&amp;$A$1&amp;"_受着完'!R89C4:R91C95",FALSE),1,Z$1))/1000,0)</f>
        <v>#REF!</v>
      </c>
      <c r="AA23" s="187" t="e" cm="1">
        <f t="array" aca="1" ref="AA23" ca="1">ROUNDUP(VALUE(INDEX(INDIRECT("'"&amp;$A$1&amp;"_受着完'!R89C4:R91C95",FALSE),2,Z$1))/1000,0)</f>
        <v>#REF!</v>
      </c>
      <c r="AB23" s="188" t="e">
        <f ca="1">IF(AA23&lt;&gt;0,AA23/Z23,0)</f>
        <v>#REF!</v>
      </c>
      <c r="AC23" s="189" t="e" cm="1">
        <f t="array" aca="1" ref="AC23" ca="1">ROUNDUP(VALUE(INDEX(INDIRECT("'"&amp;$A$1&amp;"_受着完'!R89C4:R91C95",FALSE),1,AC$1))/1000,0)</f>
        <v>#REF!</v>
      </c>
      <c r="AD23" s="187" t="e" cm="1">
        <f t="array" aca="1" ref="AD23" ca="1">ROUNDUP(VALUE(INDEX(INDIRECT("'"&amp;$A$1&amp;"_受着完'!R89C4:R91C95",FALSE),2,AC$1))/1000,0)</f>
        <v>#REF!</v>
      </c>
      <c r="AE23" s="188" t="e">
        <f ca="1">IF(AD23&lt;&gt;0,AD23/AC23,0)</f>
        <v>#REF!</v>
      </c>
      <c r="AF23" s="189" t="e" cm="1">
        <f t="array" aca="1" ref="AF23" ca="1">ROUNDUP(VALUE(INDEX(INDIRECT("'"&amp;$A$1&amp;"_受着完'!R89C4:R91C95",FALSE),1,AF$1))/1000,0)</f>
        <v>#REF!</v>
      </c>
      <c r="AG23" s="187" t="e" cm="1">
        <f t="array" aca="1" ref="AG23" ca="1">ROUNDUP(VALUE(INDEX(INDIRECT("'"&amp;$A$1&amp;"_受着完'!R89C4:R91C95",FALSE),2,AF$1))/1000,0)</f>
        <v>#REF!</v>
      </c>
      <c r="AH23" s="188" t="e">
        <f ca="1">IF(AG23&lt;&gt;0,AG23/AF23,0)</f>
        <v>#REF!</v>
      </c>
      <c r="AI23" s="189" t="e" cm="1">
        <f t="array" aca="1" ref="AI23" ca="1">ROUNDUP(VALUE(INDEX(INDIRECT("'"&amp;$A$1&amp;"_受着完'!R89C4:R91C95",FALSE),1,AI$1))/1000,0)</f>
        <v>#REF!</v>
      </c>
      <c r="AJ23" s="187" t="e" cm="1">
        <f t="array" aca="1" ref="AJ23" ca="1">ROUNDUP(VALUE(INDEX(INDIRECT("'"&amp;$A$1&amp;"_受着完'!R89C4:R91C95",FALSE),2,AI$1))/1000,0)</f>
        <v>#REF!</v>
      </c>
      <c r="AK23" s="188" t="e">
        <f ca="1">IF(AJ23&lt;&gt;0,AJ23/AI23,0)</f>
        <v>#REF!</v>
      </c>
      <c r="AL23" s="189" t="e" cm="1">
        <f t="array" aca="1" ref="AL23" ca="1">ROUNDUP(VALUE(INDEX(INDIRECT("'"&amp;$A$1&amp;"_受着完'!R89C4:R91C95",FALSE),1,AL$1))/1000,0)</f>
        <v>#REF!</v>
      </c>
      <c r="AM23" s="187" t="e" cm="1">
        <f t="array" aca="1" ref="AM23" ca="1">ROUNDUP(VALUE(INDEX(INDIRECT("'"&amp;$A$1&amp;"_受着完'!R89C4:R91C95",FALSE),2,AL$1))/1000,0)</f>
        <v>#REF!</v>
      </c>
      <c r="AN23" s="188" t="e">
        <f ca="1">IF(AM23&lt;&gt;0,AM23/AL23,0)</f>
        <v>#REF!</v>
      </c>
      <c r="AO23" s="189" t="e" cm="1">
        <f t="array" aca="1" ref="AO23" ca="1">ROUNDUP(VALUE(INDEX(INDIRECT("'"&amp;$A$1&amp;"_受着完'!R89C4:R91C95",FALSE),1,AO$1))/1000,0)</f>
        <v>#REF!</v>
      </c>
      <c r="AP23" s="187" t="e" cm="1">
        <f t="array" aca="1" ref="AP23" ca="1">ROUNDUP(VALUE(INDEX(INDIRECT("'"&amp;$A$1&amp;"_受着完'!R89C4:R91C95",FALSE),2,AO$1))/1000,0)</f>
        <v>#REF!</v>
      </c>
      <c r="AQ23" s="190" t="e">
        <f ca="1">IF(AP23&lt;&gt;0,AP23/AO23,0)</f>
        <v>#REF!</v>
      </c>
      <c r="AR23" s="191" t="e">
        <f ca="1">SUMIF(Z$6:AQ$6,AR$6,Z23:AQ23)</f>
        <v>#REF!</v>
      </c>
      <c r="AS23" s="192" t="e">
        <f ca="1">SUMIF(Z$6:AQ$6,AS$6,Z23:AQ23)</f>
        <v>#REF!</v>
      </c>
      <c r="AT23" s="191" t="e">
        <f ca="1">X23+AR23</f>
        <v>#REF!</v>
      </c>
      <c r="AU23" s="192" t="e">
        <f ca="1">Y23+AS23</f>
        <v>#REF!</v>
      </c>
      <c r="AV23" s="6"/>
    </row>
    <row r="24" spans="1:48" ht="35.25">
      <c r="A24" s="7"/>
      <c r="B24" s="7"/>
      <c r="C24" s="193"/>
      <c r="D24" s="194"/>
      <c r="E24" s="195" t="s">
        <v>31</v>
      </c>
      <c r="F24" s="67" t="e" cm="1">
        <f t="array" aca="1" ref="F24" ca="1">ROUNDUP(VALUE(INDEX(INDIRECT("'"&amp;$A$1&amp;"_受着完'!R89C4:R91C95",FALSE),1,F$1+1))/1000,0)</f>
        <v>#REF!</v>
      </c>
      <c r="G24" s="68" t="e" cm="1">
        <f t="array" aca="1" ref="G24" ca="1">ROUNDUP(VALUE(INDEX(INDIRECT("'"&amp;$A$1&amp;"_受着完'!R89C4:R91C95",FALSE),2,F$1+1))/1000,0)</f>
        <v>#REF!</v>
      </c>
      <c r="H24" s="69" t="e">
        <f ca="1">IF(G24&lt;&gt;0,G24/F24,0)</f>
        <v>#REF!</v>
      </c>
      <c r="I24" s="70" t="e" cm="1">
        <f t="array" aca="1" ref="I24" ca="1">ROUNDUP(VALUE(INDEX(INDIRECT("'"&amp;$A$1&amp;"_受着完'!R89C4:R91C95",FALSE),1,I$1+1))/1000,0)</f>
        <v>#REF!</v>
      </c>
      <c r="J24" s="68" t="e" cm="1">
        <f t="array" aca="1" ref="J24" ca="1">ROUNDUP(VALUE(INDEX(INDIRECT("'"&amp;$A$1&amp;"_受着完'!R89C4:R91C95",FALSE),2,I$1+1))/1000,0)</f>
        <v>#REF!</v>
      </c>
      <c r="K24" s="69" t="e">
        <f ca="1">IF(J24&lt;&gt;0,J24/I24,0)</f>
        <v>#REF!</v>
      </c>
      <c r="L24" s="70" t="e" cm="1">
        <f t="array" aca="1" ref="L24" ca="1">ROUNDUP(VALUE(INDEX(INDIRECT("'"&amp;$A$1&amp;"_受着完'!R89C4:R91C95",FALSE),1,L$1+1))/1000,0)</f>
        <v>#REF!</v>
      </c>
      <c r="M24" s="68" t="e" cm="1">
        <f t="array" aca="1" ref="M24" ca="1">ROUNDUP(VALUE(INDEX(INDIRECT("'"&amp;$A$1&amp;"_受着完'!R89C4:R91C95",FALSE),2,L$1+1))/1000,0)</f>
        <v>#REF!</v>
      </c>
      <c r="N24" s="69" t="e">
        <f ca="1">IF(M24&lt;&gt;0,M24/L24,0)</f>
        <v>#REF!</v>
      </c>
      <c r="O24" s="70" t="e" cm="1">
        <f t="array" aca="1" ref="O24" ca="1">ROUNDUP(VALUE(INDEX(INDIRECT("'"&amp;$A$1&amp;"_受着完'!R89C4:R91C95",FALSE),1,O$1+1))/1000,0)</f>
        <v>#REF!</v>
      </c>
      <c r="P24" s="68" t="e" cm="1">
        <f t="array" aca="1" ref="P24" ca="1">ROUNDUP(VALUE(INDEX(INDIRECT("'"&amp;$A$1&amp;"_受着完'!R89C4:R91C95",FALSE),2,O$1+1))/1000,0)</f>
        <v>#REF!</v>
      </c>
      <c r="Q24" s="69" t="e">
        <f ca="1">IF(P24&lt;&gt;0,P24/O24,0)</f>
        <v>#REF!</v>
      </c>
      <c r="R24" s="70" t="e" cm="1">
        <f t="array" aca="1" ref="R24" ca="1">ROUNDUP(VALUE(INDEX(INDIRECT("'"&amp;$A$1&amp;"_受着完'!R89C4:R91C95",FALSE),1,R$1+1))/1000,0)</f>
        <v>#REF!</v>
      </c>
      <c r="S24" s="68" t="e" cm="1">
        <f t="array" aca="1" ref="S24" ca="1">ROUNDUP(VALUE(INDEX(INDIRECT("'"&amp;$A$1&amp;"_受着完'!R89C4:R91C95",FALSE),2,R$1+1))/1000,0)</f>
        <v>#REF!</v>
      </c>
      <c r="T24" s="69" t="e">
        <f ca="1">IF(S24&lt;&gt;0,S24/R24,0)</f>
        <v>#REF!</v>
      </c>
      <c r="U24" s="70" t="e" cm="1">
        <f t="array" aca="1" ref="U24" ca="1">ROUNDUP(VALUE(INDEX(INDIRECT("'"&amp;$A$1&amp;"_受着完'!R89C4:R91C95",FALSE),1,U$1+1))/1000,0)</f>
        <v>#REF!</v>
      </c>
      <c r="V24" s="68" t="e" cm="1">
        <f t="array" aca="1" ref="V24" ca="1">ROUNDUP(VALUE(INDEX(INDIRECT("'"&amp;$A$1&amp;"_受着完'!R89C4:R91C95",FALSE),2,U$1+1))/1000,0)</f>
        <v>#REF!</v>
      </c>
      <c r="W24" s="71" t="e">
        <f ca="1">IF(V24&lt;&gt;0,V24/U24,0)</f>
        <v>#REF!</v>
      </c>
      <c r="X24" s="72" t="e">
        <f ca="1">SUMIF(F$6:W$6,X$6,F24:W24)</f>
        <v>#REF!</v>
      </c>
      <c r="Y24" s="73" t="e">
        <f ca="1">SUMIF(F$6:W$6,Y$6,F24:W24)</f>
        <v>#REF!</v>
      </c>
      <c r="Z24" s="67" t="e" cm="1">
        <f t="array" aca="1" ref="Z24" ca="1">ROUNDUP(VALUE(INDEX(INDIRECT("'"&amp;$A$1&amp;"_受着完'!R89C4:R91C95",FALSE),1,Z$1+1))/1000,0)</f>
        <v>#REF!</v>
      </c>
      <c r="AA24" s="68" t="e" cm="1">
        <f t="array" aca="1" ref="AA24" ca="1">ROUNDUP(VALUE(INDEX(INDIRECT("'"&amp;$A$1&amp;"_受着完'!R89C4:R91C95",FALSE),2,Z$1+1))/1000,0)</f>
        <v>#REF!</v>
      </c>
      <c r="AB24" s="69" t="e">
        <f ca="1">IF(AA24&lt;&gt;0,AA24/Z24,0)</f>
        <v>#REF!</v>
      </c>
      <c r="AC24" s="70" t="e" cm="1">
        <f t="array" aca="1" ref="AC24" ca="1">ROUNDUP(VALUE(INDEX(INDIRECT("'"&amp;$A$1&amp;"_受着完'!R89C4:R91C95",FALSE),1,AC$1+1))/1000,0)</f>
        <v>#REF!</v>
      </c>
      <c r="AD24" s="68" t="e" cm="1">
        <f t="array" aca="1" ref="AD24" ca="1">ROUNDUP(VALUE(INDEX(INDIRECT("'"&amp;$A$1&amp;"_受着完'!R89C4:R91C95",FALSE),2,AC$1+1))/1000,0)</f>
        <v>#REF!</v>
      </c>
      <c r="AE24" s="69" t="e">
        <f ca="1">IF(AD24&lt;&gt;0,AD24/AC24,0)</f>
        <v>#REF!</v>
      </c>
      <c r="AF24" s="70" t="e" cm="1">
        <f t="array" aca="1" ref="AF24" ca="1">ROUNDUP(VALUE(INDEX(INDIRECT("'"&amp;$A$1&amp;"_受着完'!R89C4:R91C95",FALSE),1,AF$1+1))/1000,0)</f>
        <v>#REF!</v>
      </c>
      <c r="AG24" s="68" t="e" cm="1">
        <f t="array" aca="1" ref="AG24" ca="1">ROUNDUP(VALUE(INDEX(INDIRECT("'"&amp;$A$1&amp;"_受着完'!R89C4:R91C95",FALSE),2,AF$1+1))/1000,0)</f>
        <v>#REF!</v>
      </c>
      <c r="AH24" s="69" t="e">
        <f ca="1">IF(AG24&lt;&gt;0,AG24/AF24,0)</f>
        <v>#REF!</v>
      </c>
      <c r="AI24" s="70" t="e" cm="1">
        <f t="array" aca="1" ref="AI24" ca="1">ROUNDUP(VALUE(INDEX(INDIRECT("'"&amp;$A$1&amp;"_受着完'!R89C4:R91C95",FALSE),1,AI$1+1))/1000,0)</f>
        <v>#REF!</v>
      </c>
      <c r="AJ24" s="68" t="e" cm="1">
        <f t="array" aca="1" ref="AJ24" ca="1">ROUNDUP(VALUE(INDEX(INDIRECT("'"&amp;$A$1&amp;"_受着完'!R89C4:R91C95",FALSE),2,AI$1+1))/1000,0)</f>
        <v>#REF!</v>
      </c>
      <c r="AK24" s="69" t="e">
        <f ca="1">IF(AJ24&lt;&gt;0,AJ24/AI24,0)</f>
        <v>#REF!</v>
      </c>
      <c r="AL24" s="70" t="e" cm="1">
        <f t="array" aca="1" ref="AL24" ca="1">ROUNDUP(VALUE(INDEX(INDIRECT("'"&amp;$A$1&amp;"_受着完'!R89C4:R91C95",FALSE),1,AL$1+1))/1000,0)</f>
        <v>#REF!</v>
      </c>
      <c r="AM24" s="68" t="e" cm="1">
        <f t="array" aca="1" ref="AM24" ca="1">ROUNDUP(VALUE(INDEX(INDIRECT("'"&amp;$A$1&amp;"_受着完'!R89C4:R91C95",FALSE),2,AL$1+1))/1000,0)</f>
        <v>#REF!</v>
      </c>
      <c r="AN24" s="69" t="e">
        <f ca="1">IF(AM24&lt;&gt;0,AM24/AL24,0)</f>
        <v>#REF!</v>
      </c>
      <c r="AO24" s="70" t="e" cm="1">
        <f t="array" aca="1" ref="AO24" ca="1">ROUNDUP(VALUE(INDEX(INDIRECT("'"&amp;$A$1&amp;"_受着完'!R89C4:R91C95",FALSE),1,AO$1+1))/1000,0)</f>
        <v>#REF!</v>
      </c>
      <c r="AP24" s="68" t="e" cm="1">
        <f t="array" aca="1" ref="AP24" ca="1">ROUNDUP(VALUE(INDEX(INDIRECT("'"&amp;$A$1&amp;"_受着完'!R89C4:R91C95",FALSE),2,AO$1+1))/1000,0)</f>
        <v>#REF!</v>
      </c>
      <c r="AQ24" s="71" t="e">
        <f ca="1">IF(AP24&lt;&gt;0,AP24/AO24,0)</f>
        <v>#REF!</v>
      </c>
      <c r="AR24" s="72" t="e">
        <f ca="1">SUMIF(Z$6:AQ$6,AR$6,Z24:AQ24)</f>
        <v>#REF!</v>
      </c>
      <c r="AS24" s="73" t="e">
        <f ca="1">SUMIF(Z$6:AQ$6,AS$6,Z24:AQ24)</f>
        <v>#REF!</v>
      </c>
      <c r="AT24" s="72" t="e">
        <f ca="1">X24+AR24</f>
        <v>#REF!</v>
      </c>
      <c r="AU24" s="73" t="e">
        <f ca="1">Y24+AS24</f>
        <v>#REF!</v>
      </c>
      <c r="AV24" s="6"/>
    </row>
    <row r="25" spans="1:48" ht="35.25">
      <c r="A25" s="7"/>
      <c r="B25" s="7"/>
      <c r="C25" s="193"/>
      <c r="D25" s="194"/>
      <c r="E25" s="196" t="s">
        <v>32</v>
      </c>
      <c r="F25" s="75" t="e">
        <f ca="1">IF(F23&lt;&gt;0,F24/F23,0)</f>
        <v>#REF!</v>
      </c>
      <c r="G25" s="76" t="e">
        <f ca="1">IF(G23&lt;&gt;0,G24/G23,0)</f>
        <v>#REF!</v>
      </c>
      <c r="H25" s="77"/>
      <c r="I25" s="78" t="e">
        <f ca="1">IF(I23&lt;&gt;0,I24/I23,0)</f>
        <v>#REF!</v>
      </c>
      <c r="J25" s="76" t="e">
        <f ca="1">IF(J23&lt;&gt;0,J24/J23,0)</f>
        <v>#REF!</v>
      </c>
      <c r="K25" s="77"/>
      <c r="L25" s="78" t="e">
        <f ca="1">IF(L23&lt;&gt;0,L24/L23,0)</f>
        <v>#REF!</v>
      </c>
      <c r="M25" s="76" t="e">
        <f ca="1">IF(M23&lt;&gt;0,M24/M23,0)</f>
        <v>#REF!</v>
      </c>
      <c r="N25" s="77"/>
      <c r="O25" s="78" t="e">
        <f ca="1">IF(O23&lt;&gt;0,O24/O23,0)</f>
        <v>#REF!</v>
      </c>
      <c r="P25" s="76" t="e">
        <f ca="1">IF(P23&lt;&gt;0,P24/P23,0)</f>
        <v>#REF!</v>
      </c>
      <c r="Q25" s="77"/>
      <c r="R25" s="78" t="e">
        <f ca="1">IF(R23&lt;&gt;0,R24/R23,0)</f>
        <v>#REF!</v>
      </c>
      <c r="S25" s="76" t="e">
        <f ca="1">IF(S23&lt;&gt;0,S24/S23,0)</f>
        <v>#REF!</v>
      </c>
      <c r="T25" s="77"/>
      <c r="U25" s="78" t="e">
        <f ca="1">IF(U23&lt;&gt;0,U24/U23,0)</f>
        <v>#REF!</v>
      </c>
      <c r="V25" s="76" t="e">
        <f ca="1">IF(V23&lt;&gt;0,V24/V23,0)</f>
        <v>#REF!</v>
      </c>
      <c r="W25" s="79"/>
      <c r="X25" s="80" t="e">
        <f ca="1">IF(X23&lt;&gt;0,X24/X23,0)</f>
        <v>#REF!</v>
      </c>
      <c r="Y25" s="81" t="e">
        <f ca="1">IF(Y23&lt;&gt;0,Y24/Y23,0)</f>
        <v>#REF!</v>
      </c>
      <c r="Z25" s="75" t="e">
        <f ca="1">IF(Z23&lt;&gt;0,Z24/Z23,0)</f>
        <v>#REF!</v>
      </c>
      <c r="AA25" s="76" t="e">
        <f ca="1">IF(AA23&lt;&gt;0,AA24/AA23,0)</f>
        <v>#REF!</v>
      </c>
      <c r="AB25" s="77"/>
      <c r="AC25" s="78" t="e">
        <f ca="1">IF(AC23&lt;&gt;0,AC24/AC23,0)</f>
        <v>#REF!</v>
      </c>
      <c r="AD25" s="76" t="e">
        <f ca="1">IF(AD23&lt;&gt;0,AD24/AD23,0)</f>
        <v>#REF!</v>
      </c>
      <c r="AE25" s="77"/>
      <c r="AF25" s="78" t="e">
        <f ca="1">IF(AF23&lt;&gt;0,AF24/AF23,0)</f>
        <v>#REF!</v>
      </c>
      <c r="AG25" s="76" t="e">
        <f ca="1">IF(AG23&lt;&gt;0,AG24/AG23,0)</f>
        <v>#REF!</v>
      </c>
      <c r="AH25" s="77"/>
      <c r="AI25" s="78" t="e">
        <f ca="1">IF(AI23&lt;&gt;0,AI24/AI23,0)</f>
        <v>#REF!</v>
      </c>
      <c r="AJ25" s="76" t="e">
        <f ca="1">IF(AJ23&lt;&gt;0,AJ24/AJ23,0)</f>
        <v>#REF!</v>
      </c>
      <c r="AK25" s="77"/>
      <c r="AL25" s="78" t="e">
        <f ca="1">IF(AL23&lt;&gt;0,AL24/AL23,0)</f>
        <v>#REF!</v>
      </c>
      <c r="AM25" s="76" t="e">
        <f ca="1">IF(AM23&lt;&gt;0,AM24/AM23,0)</f>
        <v>#REF!</v>
      </c>
      <c r="AN25" s="77"/>
      <c r="AO25" s="78" t="e">
        <f ca="1">IF(AO23&lt;&gt;0,AO24/AO23,0)</f>
        <v>#REF!</v>
      </c>
      <c r="AP25" s="76" t="e">
        <f ca="1">IF(AP23&lt;&gt;0,AP24/AP23,0)</f>
        <v>#REF!</v>
      </c>
      <c r="AQ25" s="79"/>
      <c r="AR25" s="80" t="e">
        <f ca="1">IF(AR23&lt;&gt;0,AR24/AR23,0)</f>
        <v>#REF!</v>
      </c>
      <c r="AS25" s="81" t="e">
        <f ca="1">IF(AS23&lt;&gt;0,AS24/AS23,0)</f>
        <v>#REF!</v>
      </c>
      <c r="AT25" s="80" t="e">
        <f ca="1">IF(AT23&lt;&gt;0,AT24/AT23,0)</f>
        <v>#REF!</v>
      </c>
      <c r="AU25" s="81" t="e">
        <f ca="1">IF(AU23&lt;&gt;0,AU24/AU23,0)</f>
        <v>#REF!</v>
      </c>
      <c r="AV25" s="6"/>
    </row>
    <row r="26" spans="1:48" ht="35.25">
      <c r="A26" s="7"/>
      <c r="B26" s="7"/>
      <c r="C26" s="193"/>
      <c r="D26" s="197"/>
      <c r="E26" s="198" t="s">
        <v>38</v>
      </c>
      <c r="F26" s="83" t="e" cm="1">
        <f t="array" aca="1" ref="F26" ca="1">VALUE(INDEX(INDIRECT("'"&amp;$A$1&amp;"_受着完'!R89C4:R91C95",FALSE),1,F$1-2))</f>
        <v>#REF!</v>
      </c>
      <c r="G26" s="84" t="e" cm="1">
        <f t="array" aca="1" ref="G26" ca="1">VALUE(INDEX(INDIRECT("'"&amp;$A$1&amp;"_受着完'!R89C4:R91C95",FALSE),2,F$1-2))</f>
        <v>#REF!</v>
      </c>
      <c r="H26" s="85" t="e">
        <f ca="1">IF(G26&lt;&gt;0,G26/F26,0)</f>
        <v>#REF!</v>
      </c>
      <c r="I26" s="86" t="e" cm="1">
        <f t="array" aca="1" ref="I26" ca="1">VALUE(INDEX(INDIRECT("'"&amp;$A$1&amp;"_受着完'!R89C4:R91C95",FALSE),1,I$1-2))</f>
        <v>#REF!</v>
      </c>
      <c r="J26" s="84" t="e" cm="1">
        <f t="array" aca="1" ref="J26" ca="1">VALUE(INDEX(INDIRECT("'"&amp;$A$1&amp;"_受着完'!R89C4:R91C95",FALSE),2,I$1-2))</f>
        <v>#REF!</v>
      </c>
      <c r="K26" s="85" t="e">
        <f ca="1">IF(J26&lt;&gt;0,J26/I26,0)</f>
        <v>#REF!</v>
      </c>
      <c r="L26" s="86" t="e" cm="1">
        <f t="array" aca="1" ref="L26" ca="1">VALUE(INDEX(INDIRECT("'"&amp;$A$1&amp;"_受着完'!R89C4:R91C95",FALSE),1,L$1-2))</f>
        <v>#REF!</v>
      </c>
      <c r="M26" s="84" t="e" cm="1">
        <f t="array" aca="1" ref="M26" ca="1">VALUE(INDEX(INDIRECT("'"&amp;$A$1&amp;"_受着完'!R89C4:R91C95",FALSE),2,L$1-2))</f>
        <v>#REF!</v>
      </c>
      <c r="N26" s="85" t="e">
        <f ca="1">IF(M26&lt;&gt;0,M26/L26,0)</f>
        <v>#REF!</v>
      </c>
      <c r="O26" s="86" t="e" cm="1">
        <f t="array" aca="1" ref="O26" ca="1">VALUE(INDEX(INDIRECT("'"&amp;$A$1&amp;"_受着完'!R89C4:R91C95",FALSE),1,O$1-2))</f>
        <v>#REF!</v>
      </c>
      <c r="P26" s="84" t="e" cm="1">
        <f t="array" aca="1" ref="P26" ca="1">VALUE(INDEX(INDIRECT("'"&amp;$A$1&amp;"_受着完'!R89C4:R91C95",FALSE),2,O$1-2))</f>
        <v>#REF!</v>
      </c>
      <c r="Q26" s="85" t="e">
        <f ca="1">IF(P26&lt;&gt;0,P26/O26,0)</f>
        <v>#REF!</v>
      </c>
      <c r="R26" s="86" t="e" cm="1">
        <f t="array" aca="1" ref="R26" ca="1">VALUE(INDEX(INDIRECT("'"&amp;$A$1&amp;"_受着完'!R89C4:R91C95",FALSE),1,R$1-2))</f>
        <v>#REF!</v>
      </c>
      <c r="S26" s="84" t="e" cm="1">
        <f t="array" aca="1" ref="S26" ca="1">VALUE(INDEX(INDIRECT("'"&amp;$A$1&amp;"_受着完'!R89C4:R91C95",FALSE),2,R$1-2))</f>
        <v>#REF!</v>
      </c>
      <c r="T26" s="85" t="e">
        <f ca="1">IF(S26&lt;&gt;0,S26/R26,0)</f>
        <v>#REF!</v>
      </c>
      <c r="U26" s="86" t="e" cm="1">
        <f t="array" aca="1" ref="U26" ca="1">VALUE(INDEX(INDIRECT("'"&amp;$A$1&amp;"_受着完'!R89C4:R91C95",FALSE),1,U$1-2))</f>
        <v>#REF!</v>
      </c>
      <c r="V26" s="84" t="e" cm="1">
        <f t="array" aca="1" ref="V26" ca="1">VALUE(INDEX(INDIRECT("'"&amp;$A$1&amp;"_受着完'!R89C4:R91C95",FALSE),2,U$1-2))</f>
        <v>#REF!</v>
      </c>
      <c r="W26" s="87" t="e">
        <f ca="1">IF(V26&lt;&gt;0,V26/U26,0)</f>
        <v>#REF!</v>
      </c>
      <c r="X26" s="88" t="e">
        <f ca="1">SUMIF(F$6:W$6,X$6,F26:W26)</f>
        <v>#REF!</v>
      </c>
      <c r="Y26" s="89" t="e">
        <f ca="1">SUMIF(F$6:W$6,Y$6,F26:W26)</f>
        <v>#REF!</v>
      </c>
      <c r="Z26" s="83" t="e" cm="1">
        <f t="array" aca="1" ref="Z26" ca="1">VALUE(INDEX(INDIRECT("'"&amp;$A$1&amp;"_受着完'!R89C4:R91C95",FALSE),1,Z$1-2))</f>
        <v>#REF!</v>
      </c>
      <c r="AA26" s="84" t="e" cm="1">
        <f t="array" aca="1" ref="AA26" ca="1">VALUE(INDEX(INDIRECT("'"&amp;$A$1&amp;"_受着完'!R89C4:R91C95",FALSE),2,Z$1-2))</f>
        <v>#REF!</v>
      </c>
      <c r="AB26" s="85" t="e">
        <f ca="1">IF(AA26&lt;&gt;0,AA26/Z26,0)</f>
        <v>#REF!</v>
      </c>
      <c r="AC26" s="86" t="e" cm="1">
        <f t="array" aca="1" ref="AC26" ca="1">VALUE(INDEX(INDIRECT("'"&amp;$A$1&amp;"_受着完'!R89C4:R91C95",FALSE),1,AC$1-2))</f>
        <v>#REF!</v>
      </c>
      <c r="AD26" s="84" t="e" cm="1">
        <f t="array" aca="1" ref="AD26" ca="1">VALUE(INDEX(INDIRECT("'"&amp;$A$1&amp;"_受着完'!R89C4:R91C95",FALSE),2,AC$1-2))</f>
        <v>#REF!</v>
      </c>
      <c r="AE26" s="85" t="e">
        <f ca="1">IF(AD26&lt;&gt;0,AD26/AC26,0)</f>
        <v>#REF!</v>
      </c>
      <c r="AF26" s="86" t="e" cm="1">
        <f t="array" aca="1" ref="AF26" ca="1">VALUE(INDEX(INDIRECT("'"&amp;$A$1&amp;"_受着完'!R89C4:R91C95",FALSE),1,AF$1-2))</f>
        <v>#REF!</v>
      </c>
      <c r="AG26" s="84" t="e" cm="1">
        <f t="array" aca="1" ref="AG26" ca="1">VALUE(INDEX(INDIRECT("'"&amp;$A$1&amp;"_受着完'!R89C4:R91C95",FALSE),2,AF$1-2))</f>
        <v>#REF!</v>
      </c>
      <c r="AH26" s="85" t="e">
        <f ca="1">IF(AG26&lt;&gt;0,AG26/AF26,0)</f>
        <v>#REF!</v>
      </c>
      <c r="AI26" s="86" t="e" cm="1">
        <f t="array" aca="1" ref="AI26" ca="1">VALUE(INDEX(INDIRECT("'"&amp;$A$1&amp;"_受着完'!R89C4:R91C95",FALSE),1,AI$1-2))</f>
        <v>#REF!</v>
      </c>
      <c r="AJ26" s="84" t="e" cm="1">
        <f t="array" aca="1" ref="AJ26" ca="1">VALUE(INDEX(INDIRECT("'"&amp;$A$1&amp;"_受着完'!R89C4:R91C95",FALSE),2,AI$1-2))</f>
        <v>#REF!</v>
      </c>
      <c r="AK26" s="85" t="e">
        <f ca="1">IF(AJ26&lt;&gt;0,AJ26/AI26,0)</f>
        <v>#REF!</v>
      </c>
      <c r="AL26" s="86" t="e" cm="1">
        <f t="array" aca="1" ref="AL26" ca="1">VALUE(INDEX(INDIRECT("'"&amp;$A$1&amp;"_受着完'!R89C4:R91C95",FALSE),1,AL$1-2))</f>
        <v>#REF!</v>
      </c>
      <c r="AM26" s="84" t="e" cm="1">
        <f t="array" aca="1" ref="AM26" ca="1">VALUE(INDEX(INDIRECT("'"&amp;$A$1&amp;"_受着完'!R89C4:R91C95",FALSE),2,AL$1-2))</f>
        <v>#REF!</v>
      </c>
      <c r="AN26" s="85" t="e">
        <f ca="1">IF(AM26&lt;&gt;0,AM26/AL26,0)</f>
        <v>#REF!</v>
      </c>
      <c r="AO26" s="86" t="e" cm="1">
        <f t="array" aca="1" ref="AO26" ca="1">VALUE(INDEX(INDIRECT("'"&amp;$A$1&amp;"_受着完'!R89C4:R91C95",FALSE),1,AO$1-2))</f>
        <v>#REF!</v>
      </c>
      <c r="AP26" s="84" t="e" cm="1">
        <f t="array" aca="1" ref="AP26" ca="1">VALUE(INDEX(INDIRECT("'"&amp;$A$1&amp;"_受着完'!R89C4:R91C95",FALSE),2,AO$1-2))</f>
        <v>#REF!</v>
      </c>
      <c r="AQ26" s="87" t="e">
        <f ca="1">IF(AP26&lt;&gt;0,AP26/AO26,0)</f>
        <v>#REF!</v>
      </c>
      <c r="AR26" s="88" t="e">
        <f ca="1">SUMIF(Z$6:AQ$6,AR$6,Z26:AQ26)</f>
        <v>#REF!</v>
      </c>
      <c r="AS26" s="89" t="e">
        <f ca="1">SUMIF(Z$6:AQ$6,AS$6,Z26:AQ26)</f>
        <v>#REF!</v>
      </c>
      <c r="AT26" s="88" t="e">
        <f ca="1">X26+AR26</f>
        <v>#REF!</v>
      </c>
      <c r="AU26" s="89" t="e">
        <f ca="1">Y26+AS26</f>
        <v>#REF!</v>
      </c>
      <c r="AV26" s="6"/>
    </row>
    <row r="27" spans="1:48" ht="35.25">
      <c r="A27" s="7"/>
      <c r="B27" s="7"/>
      <c r="C27" s="193"/>
      <c r="D27" s="199" t="s">
        <v>34</v>
      </c>
      <c r="E27" s="200" t="s">
        <v>30</v>
      </c>
      <c r="F27" s="201" t="e">
        <f ca="1">F23</f>
        <v>#REF!</v>
      </c>
      <c r="G27" s="202" t="e">
        <f ca="1">G23</f>
        <v>#REF!</v>
      </c>
      <c r="H27" s="203" t="e">
        <f ca="1">IF(G27&lt;&gt;0,G27/F27,0)</f>
        <v>#REF!</v>
      </c>
      <c r="I27" s="204" t="e">
        <f ca="1">I23+F27</f>
        <v>#REF!</v>
      </c>
      <c r="J27" s="202" t="e">
        <f ca="1">J23+G27</f>
        <v>#REF!</v>
      </c>
      <c r="K27" s="203" t="e">
        <f ca="1">IF(J27&lt;&gt;0,J27/I27,0)</f>
        <v>#REF!</v>
      </c>
      <c r="L27" s="204" t="e">
        <f ca="1">L23+I27</f>
        <v>#REF!</v>
      </c>
      <c r="M27" s="202" t="e">
        <f ca="1">M23+J27</f>
        <v>#REF!</v>
      </c>
      <c r="N27" s="203" t="e">
        <f ca="1">IF(M27&lt;&gt;0,M27/L27,0)</f>
        <v>#REF!</v>
      </c>
      <c r="O27" s="204" t="e">
        <f ca="1">O23+L27</f>
        <v>#REF!</v>
      </c>
      <c r="P27" s="202" t="e">
        <f ca="1">P23+M27</f>
        <v>#REF!</v>
      </c>
      <c r="Q27" s="203" t="e">
        <f ca="1">IF(P27&lt;&gt;0,P27/O27,0)</f>
        <v>#REF!</v>
      </c>
      <c r="R27" s="204" t="e">
        <f ca="1">R23+O27</f>
        <v>#REF!</v>
      </c>
      <c r="S27" s="202" t="e">
        <f ca="1">S23+P27</f>
        <v>#REF!</v>
      </c>
      <c r="T27" s="203" t="e">
        <f ca="1">IF(S27&lt;&gt;0,S27/R27,0)</f>
        <v>#REF!</v>
      </c>
      <c r="U27" s="204" t="e">
        <f ca="1">U23+R27</f>
        <v>#REF!</v>
      </c>
      <c r="V27" s="202" t="e">
        <f ca="1">V23+S27</f>
        <v>#REF!</v>
      </c>
      <c r="W27" s="205" t="e">
        <f ca="1">IF(V27&lt;&gt;0,V27/U27,0)</f>
        <v>#REF!</v>
      </c>
      <c r="X27" s="206"/>
      <c r="Y27" s="207"/>
      <c r="Z27" s="201" t="e">
        <f ca="1">Z23+U27</f>
        <v>#REF!</v>
      </c>
      <c r="AA27" s="202" t="e">
        <f ca="1">AA23+V27</f>
        <v>#REF!</v>
      </c>
      <c r="AB27" s="203" t="e">
        <f ca="1">IF(AA27&lt;&gt;0,AA27/Z27,0)</f>
        <v>#REF!</v>
      </c>
      <c r="AC27" s="204" t="e">
        <f ca="1">AC23+Z27</f>
        <v>#REF!</v>
      </c>
      <c r="AD27" s="202" t="e">
        <f ca="1">AD23+AA27</f>
        <v>#REF!</v>
      </c>
      <c r="AE27" s="203" t="e">
        <f ca="1">IF(AD27&lt;&gt;0,AD27/AC27,0)</f>
        <v>#REF!</v>
      </c>
      <c r="AF27" s="204" t="e">
        <f ca="1">AF23+AC27</f>
        <v>#REF!</v>
      </c>
      <c r="AG27" s="202" t="e">
        <f ca="1">AG23+AD27</f>
        <v>#REF!</v>
      </c>
      <c r="AH27" s="203" t="e">
        <f ca="1">IF(AG27&lt;&gt;0,AG27/AF27,0)</f>
        <v>#REF!</v>
      </c>
      <c r="AI27" s="204" t="e">
        <f ca="1">AI23+AF27</f>
        <v>#REF!</v>
      </c>
      <c r="AJ27" s="202" t="e">
        <f ca="1">AJ23+AG27</f>
        <v>#REF!</v>
      </c>
      <c r="AK27" s="203" t="e">
        <f ca="1">IF(AJ27&lt;&gt;0,AJ27/AI27,0)</f>
        <v>#REF!</v>
      </c>
      <c r="AL27" s="204" t="e">
        <f ca="1">AL23+AI27</f>
        <v>#REF!</v>
      </c>
      <c r="AM27" s="202" t="e">
        <f ca="1">AM23+AJ27</f>
        <v>#REF!</v>
      </c>
      <c r="AN27" s="203" t="e">
        <f ca="1">IF(AM27&lt;&gt;0,AM27/AL27,0)</f>
        <v>#REF!</v>
      </c>
      <c r="AO27" s="208" t="e">
        <f ca="1">AO23+AL27</f>
        <v>#REF!</v>
      </c>
      <c r="AP27" s="209" t="e">
        <f ca="1">AP23+AM27</f>
        <v>#REF!</v>
      </c>
      <c r="AQ27" s="205" t="e">
        <f ca="1">IF(AP27&lt;&gt;0,AP27/AO27,0)</f>
        <v>#REF!</v>
      </c>
      <c r="AR27" s="206"/>
      <c r="AS27" s="207"/>
      <c r="AT27" s="206"/>
      <c r="AU27" s="207"/>
      <c r="AV27" s="6"/>
    </row>
    <row r="28" spans="1:48" ht="35.25">
      <c r="A28" s="7"/>
      <c r="B28" s="7"/>
      <c r="C28" s="193"/>
      <c r="D28" s="194"/>
      <c r="E28" s="195" t="s">
        <v>31</v>
      </c>
      <c r="F28" s="210" t="e">
        <f ca="1">F24</f>
        <v>#REF!</v>
      </c>
      <c r="G28" s="211" t="e">
        <f ca="1">G24</f>
        <v>#REF!</v>
      </c>
      <c r="H28" s="212" t="e">
        <f ca="1">IF(G28&lt;&gt;0,G28/F28,0)</f>
        <v>#REF!</v>
      </c>
      <c r="I28" s="213" t="e">
        <f ca="1">I24+F28</f>
        <v>#REF!</v>
      </c>
      <c r="J28" s="211" t="e">
        <f ca="1">J24+G28</f>
        <v>#REF!</v>
      </c>
      <c r="K28" s="212" t="e">
        <f ca="1">IF(J28&lt;&gt;0,J28/I28,0)</f>
        <v>#REF!</v>
      </c>
      <c r="L28" s="213" t="e">
        <f ca="1">L24+I28</f>
        <v>#REF!</v>
      </c>
      <c r="M28" s="211" t="e">
        <f ca="1">M24+J28</f>
        <v>#REF!</v>
      </c>
      <c r="N28" s="212" t="e">
        <f ca="1">IF(M28&lt;&gt;0,M28/L28,0)</f>
        <v>#REF!</v>
      </c>
      <c r="O28" s="213" t="e">
        <f ca="1">O24+L28</f>
        <v>#REF!</v>
      </c>
      <c r="P28" s="211" t="e">
        <f ca="1">P24+M28</f>
        <v>#REF!</v>
      </c>
      <c r="Q28" s="212" t="e">
        <f ca="1">IF(P28&lt;&gt;0,P28/O28,0)</f>
        <v>#REF!</v>
      </c>
      <c r="R28" s="213" t="e">
        <f ca="1">R24+O28</f>
        <v>#REF!</v>
      </c>
      <c r="S28" s="211" t="e">
        <f ca="1">S24+P28</f>
        <v>#REF!</v>
      </c>
      <c r="T28" s="212" t="e">
        <f ca="1">IF(S28&lt;&gt;0,S28/R28,0)</f>
        <v>#REF!</v>
      </c>
      <c r="U28" s="213" t="e">
        <f ca="1">U24+R28</f>
        <v>#REF!</v>
      </c>
      <c r="V28" s="211" t="e">
        <f ca="1">V24+S28</f>
        <v>#REF!</v>
      </c>
      <c r="W28" s="214" t="e">
        <f ca="1">IF(V28&lt;&gt;0,V28/U28,0)</f>
        <v>#REF!</v>
      </c>
      <c r="X28" s="215"/>
      <c r="Y28" s="216"/>
      <c r="Z28" s="210" t="e">
        <f ca="1">Z24+U28</f>
        <v>#REF!</v>
      </c>
      <c r="AA28" s="211" t="e">
        <f ca="1">AA24+V28</f>
        <v>#REF!</v>
      </c>
      <c r="AB28" s="212" t="e">
        <f ca="1">IF(AA28&lt;&gt;0,AA28/Z28,0)</f>
        <v>#REF!</v>
      </c>
      <c r="AC28" s="213" t="e">
        <f ca="1">AC24+Z28</f>
        <v>#REF!</v>
      </c>
      <c r="AD28" s="211" t="e">
        <f ca="1">AD24+AA28</f>
        <v>#REF!</v>
      </c>
      <c r="AE28" s="212" t="e">
        <f ca="1">IF(AD28&lt;&gt;0,AD28/AC28,0)</f>
        <v>#REF!</v>
      </c>
      <c r="AF28" s="213" t="e">
        <f ca="1">AF24+AC28</f>
        <v>#REF!</v>
      </c>
      <c r="AG28" s="211" t="e">
        <f ca="1">AG24+AD28</f>
        <v>#REF!</v>
      </c>
      <c r="AH28" s="212" t="e">
        <f ca="1">IF(AG28&lt;&gt;0,AG28/AF28,0)</f>
        <v>#REF!</v>
      </c>
      <c r="AI28" s="213" t="e">
        <f ca="1">AI24+AF28</f>
        <v>#REF!</v>
      </c>
      <c r="AJ28" s="211" t="e">
        <f ca="1">AJ24+AG28</f>
        <v>#REF!</v>
      </c>
      <c r="AK28" s="212" t="e">
        <f ca="1">IF(AJ28&lt;&gt;0,AJ28/AI28,0)</f>
        <v>#REF!</v>
      </c>
      <c r="AL28" s="213" t="e">
        <f ca="1">AL24+AI28</f>
        <v>#REF!</v>
      </c>
      <c r="AM28" s="211" t="e">
        <f ca="1">AM24+AJ28</f>
        <v>#REF!</v>
      </c>
      <c r="AN28" s="212" t="e">
        <f ca="1">IF(AM28&lt;&gt;0,AM28/AL28,0)</f>
        <v>#REF!</v>
      </c>
      <c r="AO28" s="217" t="e">
        <f ca="1">AO24+AL28</f>
        <v>#REF!</v>
      </c>
      <c r="AP28" s="218" t="e">
        <f ca="1">AP24+AM28</f>
        <v>#REF!</v>
      </c>
      <c r="AQ28" s="214" t="e">
        <f ca="1">IF(AP28&lt;&gt;0,AP28/AO28,0)</f>
        <v>#REF!</v>
      </c>
      <c r="AR28" s="215"/>
      <c r="AS28" s="216"/>
      <c r="AT28" s="215"/>
      <c r="AU28" s="216"/>
      <c r="AV28" s="6"/>
    </row>
    <row r="29" spans="1:48" ht="35.25">
      <c r="A29" s="7"/>
      <c r="B29" s="7"/>
      <c r="C29" s="193"/>
      <c r="D29" s="194"/>
      <c r="E29" s="196" t="s">
        <v>35</v>
      </c>
      <c r="F29" s="219" t="e">
        <f ca="1">IF(F27&lt;&gt;0,F28/F27,0)</f>
        <v>#REF!</v>
      </c>
      <c r="G29" s="220" t="e">
        <f ca="1">IF(G27&lt;&gt;0,G28/G27,0)</f>
        <v>#REF!</v>
      </c>
      <c r="H29" s="221"/>
      <c r="I29" s="222" t="e">
        <f ca="1">IF(I27&lt;&gt;0,I28/I27,0)</f>
        <v>#REF!</v>
      </c>
      <c r="J29" s="220" t="e">
        <f ca="1">IF(J27&lt;&gt;0,J28/J27,0)</f>
        <v>#REF!</v>
      </c>
      <c r="K29" s="221"/>
      <c r="L29" s="222" t="e">
        <f ca="1">IF(L27&lt;&gt;0,L28/L27,0)</f>
        <v>#REF!</v>
      </c>
      <c r="M29" s="220" t="e">
        <f ca="1">IF(M27&lt;&gt;0,M28/M27,0)</f>
        <v>#REF!</v>
      </c>
      <c r="N29" s="221"/>
      <c r="O29" s="222" t="e">
        <f ca="1">IF(O27&lt;&gt;0,O28/O27,0)</f>
        <v>#REF!</v>
      </c>
      <c r="P29" s="220" t="e">
        <f ca="1">IF(P27&lt;&gt;0,P28/P27,0)</f>
        <v>#REF!</v>
      </c>
      <c r="Q29" s="221"/>
      <c r="R29" s="222" t="e">
        <f ca="1">IF(R27&lt;&gt;0,R28/R27,0)</f>
        <v>#REF!</v>
      </c>
      <c r="S29" s="220" t="e">
        <f ca="1">IF(S27&lt;&gt;0,S28/S27,0)</f>
        <v>#REF!</v>
      </c>
      <c r="T29" s="221"/>
      <c r="U29" s="222" t="e">
        <f ca="1">IF(U27&lt;&gt;0,U28/U27,0)</f>
        <v>#REF!</v>
      </c>
      <c r="V29" s="220" t="e">
        <f ca="1">IF(V27&lt;&gt;0,V28/V27,0)</f>
        <v>#REF!</v>
      </c>
      <c r="W29" s="223"/>
      <c r="X29" s="215"/>
      <c r="Y29" s="216"/>
      <c r="Z29" s="219" t="e">
        <f ca="1">IF(Z27&lt;&gt;0,Z28/Z27,0)</f>
        <v>#REF!</v>
      </c>
      <c r="AA29" s="220" t="e">
        <f ca="1">IF(AA27&lt;&gt;0,AA28/AA27,0)</f>
        <v>#REF!</v>
      </c>
      <c r="AB29" s="221"/>
      <c r="AC29" s="222" t="e">
        <f ca="1">IF(AC27&lt;&gt;0,AC28/AC27,0)</f>
        <v>#REF!</v>
      </c>
      <c r="AD29" s="220" t="e">
        <f ca="1">IF(AD27&lt;&gt;0,AD28/AD27,0)</f>
        <v>#REF!</v>
      </c>
      <c r="AE29" s="221"/>
      <c r="AF29" s="222" t="e">
        <f ca="1">IF(AF27&lt;&gt;0,AF28/AF27,0)</f>
        <v>#REF!</v>
      </c>
      <c r="AG29" s="220" t="e">
        <f ca="1">IF(AG27&lt;&gt;0,AG28/AG27,0)</f>
        <v>#REF!</v>
      </c>
      <c r="AH29" s="221"/>
      <c r="AI29" s="222" t="e">
        <f ca="1">IF(AI27&lt;&gt;0,AI28/AI27,0)</f>
        <v>#REF!</v>
      </c>
      <c r="AJ29" s="220" t="e">
        <f ca="1">IF(AJ27&lt;&gt;0,AJ28/AJ27,0)</f>
        <v>#REF!</v>
      </c>
      <c r="AK29" s="221"/>
      <c r="AL29" s="222" t="e">
        <f ca="1">IF(AL27&lt;&gt;0,AL28/AL27,0)</f>
        <v>#REF!</v>
      </c>
      <c r="AM29" s="220" t="e">
        <f ca="1">IF(AM27&lt;&gt;0,AM28/AM27,0)</f>
        <v>#REF!</v>
      </c>
      <c r="AN29" s="221"/>
      <c r="AO29" s="224" t="e">
        <f ca="1">IF(AO27&lt;&gt;0,AO28/AO27,0)</f>
        <v>#REF!</v>
      </c>
      <c r="AP29" s="225" t="e">
        <f ca="1">IF(AP27&lt;&gt;0,AP28/AP27,0)</f>
        <v>#REF!</v>
      </c>
      <c r="AQ29" s="223"/>
      <c r="AR29" s="215"/>
      <c r="AS29" s="216"/>
      <c r="AT29" s="215"/>
      <c r="AU29" s="216"/>
      <c r="AV29" s="6"/>
    </row>
    <row r="30" spans="1:48" ht="35.25">
      <c r="A30" s="7"/>
      <c r="B30" s="7"/>
      <c r="C30" s="193"/>
      <c r="D30" s="197"/>
      <c r="E30" s="198" t="s">
        <v>33</v>
      </c>
      <c r="F30" s="226" t="e">
        <f ca="1">F26</f>
        <v>#REF!</v>
      </c>
      <c r="G30" s="227" t="e">
        <f ca="1">G26</f>
        <v>#REF!</v>
      </c>
      <c r="H30" s="228" t="e">
        <f ca="1">IF(G30&lt;&gt;0,G30/F30,0)</f>
        <v>#REF!</v>
      </c>
      <c r="I30" s="229" t="e">
        <f ca="1">I26+F30</f>
        <v>#REF!</v>
      </c>
      <c r="J30" s="227" t="e">
        <f ca="1">J26+G30</f>
        <v>#REF!</v>
      </c>
      <c r="K30" s="228" t="e">
        <f ca="1">IF(J30&lt;&gt;0,J30/I30,0)</f>
        <v>#REF!</v>
      </c>
      <c r="L30" s="229" t="e">
        <f ca="1">L26+I30</f>
        <v>#REF!</v>
      </c>
      <c r="M30" s="227" t="e">
        <f ca="1">M26+J30</f>
        <v>#REF!</v>
      </c>
      <c r="N30" s="228" t="e">
        <f ca="1">IF(M30&lt;&gt;0,M30/L30,0)</f>
        <v>#REF!</v>
      </c>
      <c r="O30" s="229" t="e">
        <f ca="1">O26+L30</f>
        <v>#REF!</v>
      </c>
      <c r="P30" s="227" t="e">
        <f ca="1">P26+M30</f>
        <v>#REF!</v>
      </c>
      <c r="Q30" s="228" t="e">
        <f ca="1">IF(P30&lt;&gt;0,P30/O30,0)</f>
        <v>#REF!</v>
      </c>
      <c r="R30" s="229" t="e">
        <f ca="1">R26+O30</f>
        <v>#REF!</v>
      </c>
      <c r="S30" s="227" t="e">
        <f ca="1">S26+P30</f>
        <v>#REF!</v>
      </c>
      <c r="T30" s="228" t="e">
        <f ca="1">IF(S30&lt;&gt;0,S30/R30,0)</f>
        <v>#REF!</v>
      </c>
      <c r="U30" s="229" t="e">
        <f ca="1">U26+R30</f>
        <v>#REF!</v>
      </c>
      <c r="V30" s="227" t="e">
        <f ca="1">V26+S30</f>
        <v>#REF!</v>
      </c>
      <c r="W30" s="230" t="e">
        <f ca="1">IF(V30&lt;&gt;0,V30/U30,0)</f>
        <v>#REF!</v>
      </c>
      <c r="X30" s="231"/>
      <c r="Y30" s="232"/>
      <c r="Z30" s="226" t="e">
        <f ca="1">Z26+U30</f>
        <v>#REF!</v>
      </c>
      <c r="AA30" s="227" t="e">
        <f ca="1">AA26+V30</f>
        <v>#REF!</v>
      </c>
      <c r="AB30" s="228" t="e">
        <f ca="1">IF(AA30&lt;&gt;0,AA30/Z30,0)</f>
        <v>#REF!</v>
      </c>
      <c r="AC30" s="229" t="e">
        <f ca="1">AC26+Z30</f>
        <v>#REF!</v>
      </c>
      <c r="AD30" s="227" t="e">
        <f ca="1">AD26+AA30</f>
        <v>#REF!</v>
      </c>
      <c r="AE30" s="228" t="e">
        <f ca="1">IF(AD30&lt;&gt;0,AD30/AC30,0)</f>
        <v>#REF!</v>
      </c>
      <c r="AF30" s="229" t="e">
        <f ca="1">AF26+AC30</f>
        <v>#REF!</v>
      </c>
      <c r="AG30" s="227" t="e">
        <f ca="1">AG26+AD30</f>
        <v>#REF!</v>
      </c>
      <c r="AH30" s="228" t="e">
        <f ca="1">IF(AG30&lt;&gt;0,AG30/AF30,0)</f>
        <v>#REF!</v>
      </c>
      <c r="AI30" s="229" t="e">
        <f ca="1">AI26+AF30</f>
        <v>#REF!</v>
      </c>
      <c r="AJ30" s="227" t="e">
        <f ca="1">AJ26+AG30</f>
        <v>#REF!</v>
      </c>
      <c r="AK30" s="228" t="e">
        <f ca="1">IF(AJ30&lt;&gt;0,AJ30/AI30,0)</f>
        <v>#REF!</v>
      </c>
      <c r="AL30" s="229" t="e">
        <f ca="1">AL26+AI30</f>
        <v>#REF!</v>
      </c>
      <c r="AM30" s="227" t="e">
        <f ca="1">AM26+AJ30</f>
        <v>#REF!</v>
      </c>
      <c r="AN30" s="228" t="e">
        <f ca="1">IF(AM30&lt;&gt;0,AM30/AL30,0)</f>
        <v>#REF!</v>
      </c>
      <c r="AO30" s="233" t="e">
        <f ca="1">AO26+AL30</f>
        <v>#REF!</v>
      </c>
      <c r="AP30" s="234" t="e">
        <f ca="1">AP26+AM30</f>
        <v>#REF!</v>
      </c>
      <c r="AQ30" s="230" t="e">
        <f ca="1">IF(AP30&lt;&gt;0,AP30/AO30,0)</f>
        <v>#REF!</v>
      </c>
      <c r="AR30" s="231"/>
      <c r="AS30" s="232"/>
      <c r="AT30" s="231"/>
      <c r="AU30" s="232"/>
      <c r="AV30" s="6"/>
    </row>
    <row r="31" spans="1:48" ht="35.25">
      <c r="A31" s="7"/>
      <c r="B31" s="7"/>
      <c r="C31" s="193"/>
      <c r="D31" s="235" t="s">
        <v>39</v>
      </c>
      <c r="E31" s="236"/>
      <c r="F31" s="237" t="e">
        <f ca="1">F23-F24</f>
        <v>#REF!</v>
      </c>
      <c r="G31" s="238" t="e">
        <f ca="1">G23-G24</f>
        <v>#REF!</v>
      </c>
      <c r="H31" s="239"/>
      <c r="I31" s="240" t="e">
        <f ca="1">I23-I24</f>
        <v>#REF!</v>
      </c>
      <c r="J31" s="238" t="e">
        <f ca="1">J23-J24</f>
        <v>#REF!</v>
      </c>
      <c r="K31" s="239"/>
      <c r="L31" s="240" t="e">
        <f ca="1">L23-L24</f>
        <v>#REF!</v>
      </c>
      <c r="M31" s="238" t="e">
        <f ca="1">M23-M24</f>
        <v>#REF!</v>
      </c>
      <c r="N31" s="239"/>
      <c r="O31" s="240" t="e">
        <f ca="1">O23-O24</f>
        <v>#REF!</v>
      </c>
      <c r="P31" s="238" t="e">
        <f ca="1">P23-P24</f>
        <v>#REF!</v>
      </c>
      <c r="Q31" s="239"/>
      <c r="R31" s="240" t="e">
        <f ca="1">R23-R24</f>
        <v>#REF!</v>
      </c>
      <c r="S31" s="238" t="e">
        <f ca="1">S23-S24</f>
        <v>#REF!</v>
      </c>
      <c r="T31" s="239"/>
      <c r="U31" s="240" t="e">
        <f ca="1">U23-U24</f>
        <v>#REF!</v>
      </c>
      <c r="V31" s="238" t="e">
        <f ca="1">V23-V24</f>
        <v>#REF!</v>
      </c>
      <c r="W31" s="241"/>
      <c r="X31" s="242" t="e">
        <f ca="1">SUMIF(F$6:W$6,X$6,F31:W31)</f>
        <v>#REF!</v>
      </c>
      <c r="Y31" s="243" t="e">
        <f ca="1">SUMIF(F$6:W$6,Y$6,F31:W31)</f>
        <v>#REF!</v>
      </c>
      <c r="Z31" s="237" t="e">
        <f ca="1">Z23-Z24</f>
        <v>#REF!</v>
      </c>
      <c r="AA31" s="238" t="e">
        <f ca="1">AA23-AA24</f>
        <v>#REF!</v>
      </c>
      <c r="AB31" s="239"/>
      <c r="AC31" s="240" t="e">
        <f ca="1">AC23-AC24</f>
        <v>#REF!</v>
      </c>
      <c r="AD31" s="238" t="e">
        <f ca="1">AD23-AD24</f>
        <v>#REF!</v>
      </c>
      <c r="AE31" s="239"/>
      <c r="AF31" s="240" t="e">
        <f ca="1">AF23-AF24</f>
        <v>#REF!</v>
      </c>
      <c r="AG31" s="238" t="e">
        <f ca="1">AG23-AG24</f>
        <v>#REF!</v>
      </c>
      <c r="AH31" s="239"/>
      <c r="AI31" s="240" t="e">
        <f ca="1">AI23-AI24</f>
        <v>#REF!</v>
      </c>
      <c r="AJ31" s="238" t="e">
        <f ca="1">AJ23-AJ24</f>
        <v>#REF!</v>
      </c>
      <c r="AK31" s="239"/>
      <c r="AL31" s="240" t="e">
        <f ca="1">AL23-AL24</f>
        <v>#REF!</v>
      </c>
      <c r="AM31" s="238" t="e">
        <f ca="1">AM23-AM24</f>
        <v>#REF!</v>
      </c>
      <c r="AN31" s="239"/>
      <c r="AO31" s="244" t="e">
        <f ca="1">AO23-AO24</f>
        <v>#REF!</v>
      </c>
      <c r="AP31" s="245" t="e">
        <f ca="1">AP23-AP24</f>
        <v>#REF!</v>
      </c>
      <c r="AQ31" s="241"/>
      <c r="AR31" s="242" t="e">
        <f ca="1">SUMIF(Z$6:AQ$6,AR$6,Z31:AQ31)</f>
        <v>#REF!</v>
      </c>
      <c r="AS31" s="243" t="e">
        <f ca="1">SUMIF(Z$6:AQ$6,AS$6,Z31:AQ31)</f>
        <v>#REF!</v>
      </c>
      <c r="AT31" s="242" t="e">
        <f t="shared" ref="AT31:AU31" ca="1" si="0">X31+AR31</f>
        <v>#REF!</v>
      </c>
      <c r="AU31" s="243" t="e">
        <f t="shared" ca="1" si="0"/>
        <v>#REF!</v>
      </c>
      <c r="AV31" s="6"/>
    </row>
    <row r="32" spans="1:48" ht="36" thickBot="1">
      <c r="A32" s="7"/>
      <c r="B32" s="7"/>
      <c r="C32" s="246"/>
      <c r="D32" s="247" t="s">
        <v>40</v>
      </c>
      <c r="E32" s="248"/>
      <c r="F32" s="249" t="e">
        <f ca="1">IF(F23&lt;&gt;0,F31/F23,0)</f>
        <v>#REF!</v>
      </c>
      <c r="G32" s="250" t="e">
        <f ca="1">IF(G23&lt;&gt;0,G31/G23,0)</f>
        <v>#REF!</v>
      </c>
      <c r="H32" s="251"/>
      <c r="I32" s="252" t="e">
        <f ca="1">IF(I23&lt;&gt;0,I31/I23,0)</f>
        <v>#REF!</v>
      </c>
      <c r="J32" s="250" t="e">
        <f ca="1">IF(J23&lt;&gt;0,J31/J23,0)</f>
        <v>#REF!</v>
      </c>
      <c r="K32" s="251"/>
      <c r="L32" s="252" t="e">
        <f ca="1">IF(L23&lt;&gt;0,L31/L23,0)</f>
        <v>#REF!</v>
      </c>
      <c r="M32" s="250" t="e">
        <f ca="1">IF(M23&lt;&gt;0,M31/M23,0)</f>
        <v>#REF!</v>
      </c>
      <c r="N32" s="251"/>
      <c r="O32" s="252" t="e">
        <f ca="1">IF(O23&lt;&gt;0,O31/O23,0)</f>
        <v>#REF!</v>
      </c>
      <c r="P32" s="250" t="e">
        <f ca="1">IF(P23&lt;&gt;0,P31/P23,0)</f>
        <v>#REF!</v>
      </c>
      <c r="Q32" s="251"/>
      <c r="R32" s="252" t="e">
        <f ca="1">IF(R23&lt;&gt;0,R31/R23,0)</f>
        <v>#REF!</v>
      </c>
      <c r="S32" s="250" t="e">
        <f ca="1">IF(S23&lt;&gt;0,S31/S23,0)</f>
        <v>#REF!</v>
      </c>
      <c r="T32" s="251"/>
      <c r="U32" s="252" t="e">
        <f ca="1">IF(U23&lt;&gt;0,U31/U23,0)</f>
        <v>#REF!</v>
      </c>
      <c r="V32" s="250" t="e">
        <f ca="1">IF(V23&lt;&gt;0,V31/V23,0)</f>
        <v>#REF!</v>
      </c>
      <c r="W32" s="253"/>
      <c r="X32" s="254" t="e">
        <f ca="1">IF(X23&lt;&gt;0,X31/X23,0)</f>
        <v>#REF!</v>
      </c>
      <c r="Y32" s="255" t="e">
        <f ca="1">IF(Y23&lt;&gt;0,Y31/Y23,0)</f>
        <v>#REF!</v>
      </c>
      <c r="Z32" s="249" t="e">
        <f ca="1">IF(Z23&lt;&gt;0,Z31/Z23,0)</f>
        <v>#REF!</v>
      </c>
      <c r="AA32" s="250" t="e">
        <f ca="1">IF(AA23&lt;&gt;0,AA31/AA23,0)</f>
        <v>#REF!</v>
      </c>
      <c r="AB32" s="251"/>
      <c r="AC32" s="252" t="e">
        <f ca="1">IF(AC23&lt;&gt;0,AC31/AC23,0)</f>
        <v>#REF!</v>
      </c>
      <c r="AD32" s="250" t="e">
        <f ca="1">IF(AD23&lt;&gt;0,AD31/AD23,0)</f>
        <v>#REF!</v>
      </c>
      <c r="AE32" s="251"/>
      <c r="AF32" s="252" t="e">
        <f ca="1">IF(AF23&lt;&gt;0,AF31/AF23,0)</f>
        <v>#REF!</v>
      </c>
      <c r="AG32" s="250" t="e">
        <f ca="1">IF(AG23&lt;&gt;0,AG31/AG23,0)</f>
        <v>#REF!</v>
      </c>
      <c r="AH32" s="251"/>
      <c r="AI32" s="252" t="e">
        <f ca="1">IF(AI23&lt;&gt;0,AI31/AI23,0)</f>
        <v>#REF!</v>
      </c>
      <c r="AJ32" s="250" t="e">
        <f ca="1">IF(AJ23&lt;&gt;0,AJ31/AJ23,0)</f>
        <v>#REF!</v>
      </c>
      <c r="AK32" s="251"/>
      <c r="AL32" s="252" t="e">
        <f ca="1">IF(AL23&lt;&gt;0,AL31/AL23,0)</f>
        <v>#REF!</v>
      </c>
      <c r="AM32" s="250" t="e">
        <f ca="1">IF(AM23&lt;&gt;0,AM31/AM23,0)</f>
        <v>#REF!</v>
      </c>
      <c r="AN32" s="251"/>
      <c r="AO32" s="256" t="e">
        <f ca="1">IF(AO23&lt;&gt;0,AO31/AO23,0)</f>
        <v>#REF!</v>
      </c>
      <c r="AP32" s="257" t="e">
        <f ca="1">IF(AP23&lt;&gt;0,AP31/AP23,0)</f>
        <v>#REF!</v>
      </c>
      <c r="AQ32" s="253"/>
      <c r="AR32" s="254" t="e">
        <f ca="1">IF(AR23&lt;&gt;0,AR31/AR23,0)</f>
        <v>#REF!</v>
      </c>
      <c r="AS32" s="255" t="e">
        <f ca="1">IF(AS23&lt;&gt;0,AS31/AS23,0)</f>
        <v>#REF!</v>
      </c>
      <c r="AT32" s="254" t="e">
        <f ca="1">IF(AT23&lt;&gt;0,AT31/AT23,0)</f>
        <v>#REF!</v>
      </c>
      <c r="AU32" s="255" t="e">
        <f ca="1">IF(AU23&lt;&gt;0,AU31/AU23,0)</f>
        <v>#REF!</v>
      </c>
      <c r="AV32" s="6"/>
    </row>
    <row r="33" spans="1:48" ht="36" thickTop="1">
      <c r="A33" s="7">
        <f>_xlfn.XLOOKUP($A$1,'[1]214737'!$H:$H,'[1]214737'!$Y:$Y,0,0)</f>
        <v>2925</v>
      </c>
      <c r="B33" s="7"/>
      <c r="C33" s="258"/>
      <c r="D33" s="259"/>
      <c r="E33" s="260" t="s">
        <v>41</v>
      </c>
      <c r="F33" s="261">
        <f>$A33</f>
        <v>2925</v>
      </c>
      <c r="G33" s="262">
        <f t="shared" ref="G33:G38" si="1">$A33</f>
        <v>2925</v>
      </c>
      <c r="H33" s="263"/>
      <c r="I33" s="261">
        <f>$A33</f>
        <v>2925</v>
      </c>
      <c r="J33" s="262">
        <f t="shared" ref="J33:J38" si="2">$A33</f>
        <v>2925</v>
      </c>
      <c r="K33" s="263"/>
      <c r="L33" s="261">
        <f>$A33</f>
        <v>2925</v>
      </c>
      <c r="M33" s="262">
        <f t="shared" ref="M33:M38" si="3">$A33</f>
        <v>2925</v>
      </c>
      <c r="N33" s="263"/>
      <c r="O33" s="261">
        <f>$A33</f>
        <v>2925</v>
      </c>
      <c r="P33" s="262">
        <f t="shared" ref="P33:P38" si="4">$A33</f>
        <v>2925</v>
      </c>
      <c r="Q33" s="263"/>
      <c r="R33" s="261">
        <f>$A33</f>
        <v>2925</v>
      </c>
      <c r="S33" s="262">
        <f t="shared" ref="S33:S38" si="5">$A33</f>
        <v>2925</v>
      </c>
      <c r="T33" s="263"/>
      <c r="U33" s="261">
        <f>$A33</f>
        <v>2925</v>
      </c>
      <c r="V33" s="262">
        <f t="shared" ref="V33:V38" si="6">$A33</f>
        <v>2925</v>
      </c>
      <c r="W33" s="264"/>
      <c r="X33" s="265">
        <f t="shared" ref="X33:X39" si="7">SUMIF(F$6:W$6,X$6,F33:W33)</f>
        <v>17550</v>
      </c>
      <c r="Y33" s="266">
        <f t="shared" ref="Y33:Y39" si="8">SUMIF(F$6:W$6,Y$6,F33:W33)</f>
        <v>17550</v>
      </c>
      <c r="Z33" s="261">
        <f>$A33</f>
        <v>2925</v>
      </c>
      <c r="AA33" s="262">
        <f t="shared" ref="AA33:AA38" si="9">$A33</f>
        <v>2925</v>
      </c>
      <c r="AB33" s="263"/>
      <c r="AC33" s="261">
        <f>$A33</f>
        <v>2925</v>
      </c>
      <c r="AD33" s="262">
        <f t="shared" ref="AD33:AD38" si="10">$A33</f>
        <v>2925</v>
      </c>
      <c r="AE33" s="263"/>
      <c r="AF33" s="261">
        <f>$A33</f>
        <v>2925</v>
      </c>
      <c r="AG33" s="262">
        <f t="shared" ref="AG33:AG38" si="11">$A33</f>
        <v>2925</v>
      </c>
      <c r="AH33" s="263"/>
      <c r="AI33" s="261">
        <f>$A33</f>
        <v>2925</v>
      </c>
      <c r="AJ33" s="262">
        <f t="shared" ref="AJ33:AJ38" si="12">$A33</f>
        <v>2925</v>
      </c>
      <c r="AK33" s="263"/>
      <c r="AL33" s="261">
        <f>$A33</f>
        <v>2925</v>
      </c>
      <c r="AM33" s="262">
        <f t="shared" ref="AM33:AM38" si="13">$A33</f>
        <v>2925</v>
      </c>
      <c r="AN33" s="263"/>
      <c r="AO33" s="261">
        <f>$A33</f>
        <v>2925</v>
      </c>
      <c r="AP33" s="262">
        <f t="shared" ref="AP33:AP38" si="14">$A33</f>
        <v>2925</v>
      </c>
      <c r="AQ33" s="264"/>
      <c r="AR33" s="265">
        <f t="shared" ref="AR33:AR39" si="15">SUMIF(Z$6:AQ$6,AR$6,Z33:AQ33)</f>
        <v>17550</v>
      </c>
      <c r="AS33" s="266">
        <f t="shared" ref="AS33:AS39" si="16">SUMIF(Z$6:AQ$6,AS$6,Z33:AQ33)</f>
        <v>17550</v>
      </c>
      <c r="AT33" s="265">
        <f t="shared" ref="AT33:AU43" si="17">X33+AR33</f>
        <v>35100</v>
      </c>
      <c r="AU33" s="266">
        <f t="shared" si="17"/>
        <v>35100</v>
      </c>
      <c r="AV33" s="6"/>
    </row>
    <row r="34" spans="1:48" ht="35.25">
      <c r="A34" s="7">
        <f>_xlfn.XLOOKUP($A$1,'[1]214737'!$H:$H,'[1]214737'!$Z:$Z,0,0)</f>
        <v>50</v>
      </c>
      <c r="B34" s="7"/>
      <c r="C34" s="267"/>
      <c r="D34" s="268"/>
      <c r="E34" s="269" t="s">
        <v>42</v>
      </c>
      <c r="F34" s="67">
        <f t="shared" ref="F34:I38" si="18">$A34</f>
        <v>50</v>
      </c>
      <c r="G34" s="68">
        <f t="shared" si="1"/>
        <v>50</v>
      </c>
      <c r="H34" s="77"/>
      <c r="I34" s="67">
        <f t="shared" si="18"/>
        <v>50</v>
      </c>
      <c r="J34" s="68">
        <f t="shared" si="2"/>
        <v>50</v>
      </c>
      <c r="K34" s="77"/>
      <c r="L34" s="67">
        <f t="shared" ref="L34:L38" si="19">$A34</f>
        <v>50</v>
      </c>
      <c r="M34" s="68">
        <f t="shared" si="3"/>
        <v>50</v>
      </c>
      <c r="N34" s="77"/>
      <c r="O34" s="67">
        <f t="shared" ref="O34:O38" si="20">$A34</f>
        <v>50</v>
      </c>
      <c r="P34" s="68">
        <f t="shared" si="4"/>
        <v>50</v>
      </c>
      <c r="Q34" s="77"/>
      <c r="R34" s="67">
        <f t="shared" ref="R34:R38" si="21">$A34</f>
        <v>50</v>
      </c>
      <c r="S34" s="68">
        <f t="shared" si="5"/>
        <v>50</v>
      </c>
      <c r="T34" s="77"/>
      <c r="U34" s="67">
        <f t="shared" ref="U34:U38" si="22">$A34</f>
        <v>50</v>
      </c>
      <c r="V34" s="68">
        <f t="shared" si="6"/>
        <v>50</v>
      </c>
      <c r="W34" s="79"/>
      <c r="X34" s="270">
        <f t="shared" si="7"/>
        <v>300</v>
      </c>
      <c r="Y34" s="271">
        <f t="shared" si="8"/>
        <v>300</v>
      </c>
      <c r="Z34" s="67">
        <f t="shared" ref="Z34:AC38" si="23">$A34</f>
        <v>50</v>
      </c>
      <c r="AA34" s="68">
        <f t="shared" si="9"/>
        <v>50</v>
      </c>
      <c r="AB34" s="77"/>
      <c r="AC34" s="67">
        <f t="shared" si="23"/>
        <v>50</v>
      </c>
      <c r="AD34" s="68">
        <f t="shared" si="10"/>
        <v>50</v>
      </c>
      <c r="AE34" s="77"/>
      <c r="AF34" s="67">
        <f t="shared" ref="AF34:AF38" si="24">$A34</f>
        <v>50</v>
      </c>
      <c r="AG34" s="68">
        <f t="shared" si="11"/>
        <v>50</v>
      </c>
      <c r="AH34" s="77"/>
      <c r="AI34" s="67">
        <f t="shared" ref="AI34:AI38" si="25">$A34</f>
        <v>50</v>
      </c>
      <c r="AJ34" s="68">
        <f t="shared" si="12"/>
        <v>50</v>
      </c>
      <c r="AK34" s="77"/>
      <c r="AL34" s="67">
        <f t="shared" ref="AL34:AL38" si="26">$A34</f>
        <v>50</v>
      </c>
      <c r="AM34" s="68">
        <f t="shared" si="13"/>
        <v>50</v>
      </c>
      <c r="AN34" s="77"/>
      <c r="AO34" s="67">
        <f t="shared" ref="AO34:AO38" si="27">$A34</f>
        <v>50</v>
      </c>
      <c r="AP34" s="68">
        <f t="shared" si="14"/>
        <v>50</v>
      </c>
      <c r="AQ34" s="79"/>
      <c r="AR34" s="270">
        <f t="shared" si="15"/>
        <v>300</v>
      </c>
      <c r="AS34" s="271">
        <f t="shared" si="16"/>
        <v>300</v>
      </c>
      <c r="AT34" s="270">
        <f t="shared" si="17"/>
        <v>600</v>
      </c>
      <c r="AU34" s="271">
        <f t="shared" si="17"/>
        <v>600</v>
      </c>
      <c r="AV34" s="6"/>
    </row>
    <row r="35" spans="1:48" ht="35.25">
      <c r="A35" s="7">
        <f>_xlfn.XLOOKUP($A$1,'[1]214737'!$H:$H,'[1]214737'!$T:$T,0,0)</f>
        <v>67</v>
      </c>
      <c r="B35" s="7"/>
      <c r="C35" s="267"/>
      <c r="D35" s="268"/>
      <c r="E35" s="269" t="s">
        <v>43</v>
      </c>
      <c r="F35" s="67">
        <f t="shared" si="18"/>
        <v>67</v>
      </c>
      <c r="G35" s="68">
        <f t="shared" si="1"/>
        <v>67</v>
      </c>
      <c r="H35" s="77"/>
      <c r="I35" s="67">
        <f t="shared" si="18"/>
        <v>67</v>
      </c>
      <c r="J35" s="68">
        <f t="shared" si="2"/>
        <v>67</v>
      </c>
      <c r="K35" s="77"/>
      <c r="L35" s="67">
        <f t="shared" si="19"/>
        <v>67</v>
      </c>
      <c r="M35" s="68">
        <f t="shared" si="3"/>
        <v>67</v>
      </c>
      <c r="N35" s="77"/>
      <c r="O35" s="67">
        <f t="shared" si="20"/>
        <v>67</v>
      </c>
      <c r="P35" s="68">
        <f t="shared" si="4"/>
        <v>67</v>
      </c>
      <c r="Q35" s="77"/>
      <c r="R35" s="67">
        <f t="shared" si="21"/>
        <v>67</v>
      </c>
      <c r="S35" s="68">
        <f t="shared" si="5"/>
        <v>67</v>
      </c>
      <c r="T35" s="77"/>
      <c r="U35" s="67">
        <f t="shared" si="22"/>
        <v>67</v>
      </c>
      <c r="V35" s="68">
        <f t="shared" si="6"/>
        <v>67</v>
      </c>
      <c r="W35" s="79"/>
      <c r="X35" s="270">
        <f t="shared" si="7"/>
        <v>402</v>
      </c>
      <c r="Y35" s="271">
        <f t="shared" si="8"/>
        <v>402</v>
      </c>
      <c r="Z35" s="67">
        <f t="shared" si="23"/>
        <v>67</v>
      </c>
      <c r="AA35" s="68">
        <f t="shared" si="9"/>
        <v>67</v>
      </c>
      <c r="AB35" s="77"/>
      <c r="AC35" s="67">
        <f t="shared" si="23"/>
        <v>67</v>
      </c>
      <c r="AD35" s="68">
        <f t="shared" si="10"/>
        <v>67</v>
      </c>
      <c r="AE35" s="77"/>
      <c r="AF35" s="67">
        <f t="shared" si="24"/>
        <v>67</v>
      </c>
      <c r="AG35" s="68">
        <f t="shared" si="11"/>
        <v>67</v>
      </c>
      <c r="AH35" s="77"/>
      <c r="AI35" s="67">
        <f t="shared" si="25"/>
        <v>67</v>
      </c>
      <c r="AJ35" s="68">
        <f t="shared" si="12"/>
        <v>67</v>
      </c>
      <c r="AK35" s="77"/>
      <c r="AL35" s="67">
        <f t="shared" si="26"/>
        <v>67</v>
      </c>
      <c r="AM35" s="68">
        <f t="shared" si="13"/>
        <v>67</v>
      </c>
      <c r="AN35" s="77"/>
      <c r="AO35" s="67">
        <f t="shared" si="27"/>
        <v>67</v>
      </c>
      <c r="AP35" s="68">
        <f t="shared" si="14"/>
        <v>67</v>
      </c>
      <c r="AQ35" s="79"/>
      <c r="AR35" s="270">
        <f t="shared" si="15"/>
        <v>402</v>
      </c>
      <c r="AS35" s="271">
        <f t="shared" si="16"/>
        <v>402</v>
      </c>
      <c r="AT35" s="270">
        <f t="shared" si="17"/>
        <v>804</v>
      </c>
      <c r="AU35" s="271">
        <f t="shared" si="17"/>
        <v>804</v>
      </c>
      <c r="AV35" s="6"/>
    </row>
    <row r="36" spans="1:48" ht="35.25">
      <c r="A36" s="7">
        <f>_xlfn.XLOOKUP($A$1,'[1]214737'!$H:$H,'[1]214737'!$U:$U,0,0)</f>
        <v>267</v>
      </c>
      <c r="B36" s="7"/>
      <c r="C36" s="267"/>
      <c r="D36" s="268"/>
      <c r="E36" s="269" t="s">
        <v>44</v>
      </c>
      <c r="F36" s="67">
        <f t="shared" si="18"/>
        <v>267</v>
      </c>
      <c r="G36" s="68">
        <f t="shared" si="1"/>
        <v>267</v>
      </c>
      <c r="H36" s="77"/>
      <c r="I36" s="67">
        <f t="shared" si="18"/>
        <v>267</v>
      </c>
      <c r="J36" s="68">
        <f t="shared" si="2"/>
        <v>267</v>
      </c>
      <c r="K36" s="77"/>
      <c r="L36" s="67">
        <f t="shared" si="19"/>
        <v>267</v>
      </c>
      <c r="M36" s="68">
        <f t="shared" si="3"/>
        <v>267</v>
      </c>
      <c r="N36" s="77"/>
      <c r="O36" s="67">
        <f t="shared" si="20"/>
        <v>267</v>
      </c>
      <c r="P36" s="68">
        <f t="shared" si="4"/>
        <v>267</v>
      </c>
      <c r="Q36" s="77"/>
      <c r="R36" s="67">
        <f t="shared" si="21"/>
        <v>267</v>
      </c>
      <c r="S36" s="68">
        <f t="shared" si="5"/>
        <v>267</v>
      </c>
      <c r="T36" s="77"/>
      <c r="U36" s="67">
        <f t="shared" si="22"/>
        <v>267</v>
      </c>
      <c r="V36" s="68">
        <f t="shared" si="6"/>
        <v>267</v>
      </c>
      <c r="W36" s="79"/>
      <c r="X36" s="270">
        <f t="shared" si="7"/>
        <v>1602</v>
      </c>
      <c r="Y36" s="271">
        <f t="shared" si="8"/>
        <v>1602</v>
      </c>
      <c r="Z36" s="67">
        <f t="shared" si="23"/>
        <v>267</v>
      </c>
      <c r="AA36" s="68">
        <f t="shared" si="9"/>
        <v>267</v>
      </c>
      <c r="AB36" s="77"/>
      <c r="AC36" s="67">
        <f t="shared" si="23"/>
        <v>267</v>
      </c>
      <c r="AD36" s="68">
        <f t="shared" si="10"/>
        <v>267</v>
      </c>
      <c r="AE36" s="77"/>
      <c r="AF36" s="67">
        <f t="shared" si="24"/>
        <v>267</v>
      </c>
      <c r="AG36" s="68">
        <f t="shared" si="11"/>
        <v>267</v>
      </c>
      <c r="AH36" s="77"/>
      <c r="AI36" s="67">
        <f t="shared" si="25"/>
        <v>267</v>
      </c>
      <c r="AJ36" s="68">
        <f t="shared" si="12"/>
        <v>267</v>
      </c>
      <c r="AK36" s="77"/>
      <c r="AL36" s="67">
        <f t="shared" si="26"/>
        <v>267</v>
      </c>
      <c r="AM36" s="68">
        <f t="shared" si="13"/>
        <v>267</v>
      </c>
      <c r="AN36" s="77"/>
      <c r="AO36" s="67">
        <f t="shared" si="27"/>
        <v>267</v>
      </c>
      <c r="AP36" s="68">
        <f t="shared" si="14"/>
        <v>267</v>
      </c>
      <c r="AQ36" s="79"/>
      <c r="AR36" s="270">
        <f t="shared" si="15"/>
        <v>1602</v>
      </c>
      <c r="AS36" s="271">
        <f t="shared" si="16"/>
        <v>1602</v>
      </c>
      <c r="AT36" s="270">
        <f t="shared" si="17"/>
        <v>3204</v>
      </c>
      <c r="AU36" s="271">
        <f t="shared" si="17"/>
        <v>3204</v>
      </c>
      <c r="AV36" s="6"/>
    </row>
    <row r="37" spans="1:48" ht="35.25">
      <c r="A37" s="7">
        <f>_xlfn.XLOOKUP($A$1,'[1]214737'!$H:$H,'[1]214737'!$V:$V,0,0)</f>
        <v>184</v>
      </c>
      <c r="B37" s="7"/>
      <c r="C37" s="267"/>
      <c r="D37" s="268"/>
      <c r="E37" s="269" t="s">
        <v>45</v>
      </c>
      <c r="F37" s="67">
        <f t="shared" si="18"/>
        <v>184</v>
      </c>
      <c r="G37" s="68">
        <f t="shared" si="1"/>
        <v>184</v>
      </c>
      <c r="H37" s="77"/>
      <c r="I37" s="67">
        <f t="shared" si="18"/>
        <v>184</v>
      </c>
      <c r="J37" s="68">
        <f t="shared" si="2"/>
        <v>184</v>
      </c>
      <c r="K37" s="77"/>
      <c r="L37" s="67">
        <f t="shared" si="19"/>
        <v>184</v>
      </c>
      <c r="M37" s="68">
        <f t="shared" si="3"/>
        <v>184</v>
      </c>
      <c r="N37" s="77"/>
      <c r="O37" s="67">
        <f t="shared" si="20"/>
        <v>184</v>
      </c>
      <c r="P37" s="68">
        <f t="shared" si="4"/>
        <v>184</v>
      </c>
      <c r="Q37" s="77"/>
      <c r="R37" s="67">
        <f t="shared" si="21"/>
        <v>184</v>
      </c>
      <c r="S37" s="68">
        <f t="shared" si="5"/>
        <v>184</v>
      </c>
      <c r="T37" s="77"/>
      <c r="U37" s="67">
        <f t="shared" si="22"/>
        <v>184</v>
      </c>
      <c r="V37" s="68">
        <f t="shared" si="6"/>
        <v>184</v>
      </c>
      <c r="W37" s="79"/>
      <c r="X37" s="270">
        <f t="shared" si="7"/>
        <v>1104</v>
      </c>
      <c r="Y37" s="271">
        <f t="shared" si="8"/>
        <v>1104</v>
      </c>
      <c r="Z37" s="67">
        <f t="shared" si="23"/>
        <v>184</v>
      </c>
      <c r="AA37" s="68">
        <f t="shared" si="9"/>
        <v>184</v>
      </c>
      <c r="AB37" s="77"/>
      <c r="AC37" s="67">
        <f t="shared" si="23"/>
        <v>184</v>
      </c>
      <c r="AD37" s="68">
        <f t="shared" si="10"/>
        <v>184</v>
      </c>
      <c r="AE37" s="77"/>
      <c r="AF37" s="67">
        <f t="shared" si="24"/>
        <v>184</v>
      </c>
      <c r="AG37" s="68">
        <f t="shared" si="11"/>
        <v>184</v>
      </c>
      <c r="AH37" s="77"/>
      <c r="AI37" s="67">
        <f t="shared" si="25"/>
        <v>184</v>
      </c>
      <c r="AJ37" s="68">
        <f t="shared" si="12"/>
        <v>184</v>
      </c>
      <c r="AK37" s="77"/>
      <c r="AL37" s="67">
        <f t="shared" si="26"/>
        <v>184</v>
      </c>
      <c r="AM37" s="68">
        <f t="shared" si="13"/>
        <v>184</v>
      </c>
      <c r="AN37" s="77"/>
      <c r="AO37" s="67">
        <f t="shared" si="27"/>
        <v>184</v>
      </c>
      <c r="AP37" s="68">
        <f t="shared" si="14"/>
        <v>184</v>
      </c>
      <c r="AQ37" s="79"/>
      <c r="AR37" s="270">
        <f t="shared" si="15"/>
        <v>1104</v>
      </c>
      <c r="AS37" s="271">
        <f t="shared" si="16"/>
        <v>1104</v>
      </c>
      <c r="AT37" s="270">
        <f t="shared" si="17"/>
        <v>2208</v>
      </c>
      <c r="AU37" s="271">
        <f t="shared" si="17"/>
        <v>2208</v>
      </c>
      <c r="AV37" s="6"/>
    </row>
    <row r="38" spans="1:48" ht="35.25">
      <c r="A38" s="7">
        <f>_xlfn.XLOOKUP($A$1,'[1]214737'!$H:$H,'[1]214737'!$W:$W,0,0)</f>
        <v>2280</v>
      </c>
      <c r="B38" s="7"/>
      <c r="C38" s="267"/>
      <c r="D38" s="272"/>
      <c r="E38" s="273" t="s">
        <v>46</v>
      </c>
      <c r="F38" s="274">
        <f t="shared" si="18"/>
        <v>2280</v>
      </c>
      <c r="G38" s="275">
        <f t="shared" si="1"/>
        <v>2280</v>
      </c>
      <c r="H38" s="276"/>
      <c r="I38" s="274">
        <f t="shared" si="18"/>
        <v>2280</v>
      </c>
      <c r="J38" s="275">
        <f t="shared" si="2"/>
        <v>2280</v>
      </c>
      <c r="K38" s="276"/>
      <c r="L38" s="274">
        <f t="shared" si="19"/>
        <v>2280</v>
      </c>
      <c r="M38" s="275">
        <f t="shared" si="3"/>
        <v>2280</v>
      </c>
      <c r="N38" s="276"/>
      <c r="O38" s="274">
        <f t="shared" si="20"/>
        <v>2280</v>
      </c>
      <c r="P38" s="275">
        <f t="shared" si="4"/>
        <v>2280</v>
      </c>
      <c r="Q38" s="276"/>
      <c r="R38" s="274">
        <f t="shared" si="21"/>
        <v>2280</v>
      </c>
      <c r="S38" s="275">
        <f t="shared" si="5"/>
        <v>2280</v>
      </c>
      <c r="T38" s="276"/>
      <c r="U38" s="274">
        <f t="shared" si="22"/>
        <v>2280</v>
      </c>
      <c r="V38" s="275">
        <f t="shared" si="6"/>
        <v>2280</v>
      </c>
      <c r="W38" s="277"/>
      <c r="X38" s="278">
        <f t="shared" si="7"/>
        <v>13680</v>
      </c>
      <c r="Y38" s="279">
        <f t="shared" si="8"/>
        <v>13680</v>
      </c>
      <c r="Z38" s="274">
        <f t="shared" si="23"/>
        <v>2280</v>
      </c>
      <c r="AA38" s="275">
        <f t="shared" si="9"/>
        <v>2280</v>
      </c>
      <c r="AB38" s="276"/>
      <c r="AC38" s="274">
        <f t="shared" si="23"/>
        <v>2280</v>
      </c>
      <c r="AD38" s="275">
        <f t="shared" si="10"/>
        <v>2280</v>
      </c>
      <c r="AE38" s="276"/>
      <c r="AF38" s="274">
        <f t="shared" si="24"/>
        <v>2280</v>
      </c>
      <c r="AG38" s="275">
        <f t="shared" si="11"/>
        <v>2280</v>
      </c>
      <c r="AH38" s="276"/>
      <c r="AI38" s="274">
        <f t="shared" si="25"/>
        <v>2280</v>
      </c>
      <c r="AJ38" s="275">
        <f t="shared" si="12"/>
        <v>2280</v>
      </c>
      <c r="AK38" s="276"/>
      <c r="AL38" s="274">
        <f t="shared" si="26"/>
        <v>2280</v>
      </c>
      <c r="AM38" s="275">
        <f t="shared" si="13"/>
        <v>2280</v>
      </c>
      <c r="AN38" s="276"/>
      <c r="AO38" s="274">
        <f t="shared" si="27"/>
        <v>2280</v>
      </c>
      <c r="AP38" s="275">
        <f t="shared" si="14"/>
        <v>2280</v>
      </c>
      <c r="AQ38" s="277"/>
      <c r="AR38" s="278">
        <f t="shared" si="15"/>
        <v>13680</v>
      </c>
      <c r="AS38" s="279">
        <f t="shared" si="16"/>
        <v>13680</v>
      </c>
      <c r="AT38" s="278">
        <f t="shared" si="17"/>
        <v>27360</v>
      </c>
      <c r="AU38" s="279">
        <f t="shared" si="17"/>
        <v>27360</v>
      </c>
      <c r="AV38" s="6"/>
    </row>
    <row r="39" spans="1:48" ht="35.25">
      <c r="A39" s="7"/>
      <c r="B39" s="7"/>
      <c r="C39" s="280"/>
      <c r="D39" s="281" t="s">
        <v>47</v>
      </c>
      <c r="E39" s="282"/>
      <c r="F39" s="283">
        <f>SUM(F33:F38)</f>
        <v>5773</v>
      </c>
      <c r="G39" s="284">
        <f>SUM(G33:G38)</f>
        <v>5773</v>
      </c>
      <c r="H39" s="285"/>
      <c r="I39" s="286">
        <f>SUM(I33:I38)</f>
        <v>5773</v>
      </c>
      <c r="J39" s="284">
        <f>SUM(J33:J38)</f>
        <v>5773</v>
      </c>
      <c r="K39" s="285"/>
      <c r="L39" s="286">
        <f>SUM(L33:L38)</f>
        <v>5773</v>
      </c>
      <c r="M39" s="284">
        <f>SUM(M33:M38)</f>
        <v>5773</v>
      </c>
      <c r="N39" s="285"/>
      <c r="O39" s="286">
        <f>SUM(O33:O38)</f>
        <v>5773</v>
      </c>
      <c r="P39" s="284">
        <f>SUM(P33:P38)</f>
        <v>5773</v>
      </c>
      <c r="Q39" s="285"/>
      <c r="R39" s="286">
        <f>SUM(R33:R38)</f>
        <v>5773</v>
      </c>
      <c r="S39" s="284">
        <f>SUM(S33:S38)</f>
        <v>5773</v>
      </c>
      <c r="T39" s="285"/>
      <c r="U39" s="286">
        <f>SUM(U33:U38)</f>
        <v>5773</v>
      </c>
      <c r="V39" s="284">
        <f>SUM(V33:V38)</f>
        <v>5773</v>
      </c>
      <c r="W39" s="287"/>
      <c r="X39" s="288">
        <f t="shared" si="7"/>
        <v>34638</v>
      </c>
      <c r="Y39" s="289">
        <f t="shared" si="8"/>
        <v>34638</v>
      </c>
      <c r="Z39" s="283">
        <f>SUM(Z33:Z38)</f>
        <v>5773</v>
      </c>
      <c r="AA39" s="284">
        <f>SUM(AA33:AA38)</f>
        <v>5773</v>
      </c>
      <c r="AB39" s="285"/>
      <c r="AC39" s="286">
        <f>SUM(AC33:AC38)</f>
        <v>5773</v>
      </c>
      <c r="AD39" s="284">
        <f>SUM(AD33:AD38)</f>
        <v>5773</v>
      </c>
      <c r="AE39" s="285"/>
      <c r="AF39" s="286">
        <f>SUM(AF33:AF38)</f>
        <v>5773</v>
      </c>
      <c r="AG39" s="284">
        <f>SUM(AG33:AG38)</f>
        <v>5773</v>
      </c>
      <c r="AH39" s="285"/>
      <c r="AI39" s="286">
        <f>SUM(AI33:AI38)</f>
        <v>5773</v>
      </c>
      <c r="AJ39" s="284">
        <f>SUM(AJ33:AJ38)</f>
        <v>5773</v>
      </c>
      <c r="AK39" s="285"/>
      <c r="AL39" s="286">
        <f>SUM(AL33:AL38)</f>
        <v>5773</v>
      </c>
      <c r="AM39" s="284">
        <f>SUM(AM33:AM38)</f>
        <v>5773</v>
      </c>
      <c r="AN39" s="285"/>
      <c r="AO39" s="286">
        <f>SUM(AO33:AO38)</f>
        <v>5773</v>
      </c>
      <c r="AP39" s="284">
        <f>SUM(AP33:AP38)</f>
        <v>5773</v>
      </c>
      <c r="AQ39" s="287"/>
      <c r="AR39" s="288">
        <f t="shared" si="15"/>
        <v>34638</v>
      </c>
      <c r="AS39" s="289">
        <f t="shared" si="16"/>
        <v>34638</v>
      </c>
      <c r="AT39" s="288">
        <f>X39+AR39</f>
        <v>69276</v>
      </c>
      <c r="AU39" s="289">
        <f t="shared" si="17"/>
        <v>69276</v>
      </c>
      <c r="AV39" s="6"/>
    </row>
    <row r="40" spans="1:48" ht="33.75" customHeight="1">
      <c r="A40" s="7"/>
      <c r="B40" s="7"/>
      <c r="C40" s="290" t="s">
        <v>48</v>
      </c>
      <c r="D40" s="291"/>
      <c r="E40" s="292"/>
      <c r="F40" s="283" t="e">
        <f ca="1">F24-F39</f>
        <v>#REF!</v>
      </c>
      <c r="G40" s="284" t="e">
        <f ca="1">G24-G39</f>
        <v>#REF!</v>
      </c>
      <c r="H40" s="293" t="e">
        <f ca="1">IF(G40&lt;&gt;0,G40/F40,0)</f>
        <v>#REF!</v>
      </c>
      <c r="I40" s="286" t="e">
        <f ca="1">I24-I39</f>
        <v>#REF!</v>
      </c>
      <c r="J40" s="284" t="e">
        <f ca="1">J24-J39</f>
        <v>#REF!</v>
      </c>
      <c r="K40" s="293" t="e">
        <f ca="1">IF(J40&lt;&gt;0,J40/I40,0)</f>
        <v>#REF!</v>
      </c>
      <c r="L40" s="286" t="e">
        <f ca="1">L24-L39</f>
        <v>#REF!</v>
      </c>
      <c r="M40" s="284" t="e">
        <f ca="1">M24-M39</f>
        <v>#REF!</v>
      </c>
      <c r="N40" s="293" t="e">
        <f ca="1">IF(M40&lt;&gt;0,M40/L40,0)</f>
        <v>#REF!</v>
      </c>
      <c r="O40" s="286" t="e">
        <f ca="1">O24-O39</f>
        <v>#REF!</v>
      </c>
      <c r="P40" s="284" t="e">
        <f ca="1">P24-P39</f>
        <v>#REF!</v>
      </c>
      <c r="Q40" s="293" t="e">
        <f ca="1">IF(P40&lt;&gt;0,P40/O40,0)</f>
        <v>#REF!</v>
      </c>
      <c r="R40" s="286" t="e">
        <f ca="1">R24-R39</f>
        <v>#REF!</v>
      </c>
      <c r="S40" s="284" t="e">
        <f ca="1">S24-S39</f>
        <v>#REF!</v>
      </c>
      <c r="T40" s="293" t="e">
        <f ca="1">IF(S40&lt;&gt;0,S40/R40,0)</f>
        <v>#REF!</v>
      </c>
      <c r="U40" s="286" t="e">
        <f ca="1">U24-U39</f>
        <v>#REF!</v>
      </c>
      <c r="V40" s="284" t="e">
        <f ca="1">V24-V39</f>
        <v>#REF!</v>
      </c>
      <c r="W40" s="294" t="e">
        <f ca="1">IF(V40&lt;&gt;0,V40/U40,0)</f>
        <v>#REF!</v>
      </c>
      <c r="X40" s="295"/>
      <c r="Y40" s="296"/>
      <c r="Z40" s="283" t="e">
        <f ca="1">Z24-Z39</f>
        <v>#REF!</v>
      </c>
      <c r="AA40" s="284" t="e">
        <f ca="1">AA24-AA39</f>
        <v>#REF!</v>
      </c>
      <c r="AB40" s="293" t="e">
        <f ca="1">IF(AA40&lt;&gt;0,AA40/Z40,0)</f>
        <v>#REF!</v>
      </c>
      <c r="AC40" s="286" t="e">
        <f ca="1">AC24-AC39</f>
        <v>#REF!</v>
      </c>
      <c r="AD40" s="284" t="e">
        <f ca="1">AD24-AD39</f>
        <v>#REF!</v>
      </c>
      <c r="AE40" s="293" t="e">
        <f ca="1">IF(AD40&lt;&gt;0,AD40/AC40,0)</f>
        <v>#REF!</v>
      </c>
      <c r="AF40" s="286" t="e">
        <f ca="1">AF24-AF39</f>
        <v>#REF!</v>
      </c>
      <c r="AG40" s="284" t="e">
        <f ca="1">AG24-AG39</f>
        <v>#REF!</v>
      </c>
      <c r="AH40" s="293" t="e">
        <f ca="1">IF(AG40&lt;&gt;0,AG40/AF40,0)</f>
        <v>#REF!</v>
      </c>
      <c r="AI40" s="286" t="e">
        <f ca="1">AI24-AI39</f>
        <v>#REF!</v>
      </c>
      <c r="AJ40" s="284" t="e">
        <f ca="1">AJ24-AJ39</f>
        <v>#REF!</v>
      </c>
      <c r="AK40" s="293" t="e">
        <f ca="1">IF(AJ40&lt;&gt;0,AJ40/AI40,0)</f>
        <v>#REF!</v>
      </c>
      <c r="AL40" s="286" t="e">
        <f ca="1">AL24-AL39</f>
        <v>#REF!</v>
      </c>
      <c r="AM40" s="284" t="e">
        <f ca="1">AM24-AM39</f>
        <v>#REF!</v>
      </c>
      <c r="AN40" s="293" t="e">
        <f ca="1">IF(AM40&lt;&gt;0,AM40/AL40,0)</f>
        <v>#REF!</v>
      </c>
      <c r="AO40" s="286" t="e">
        <f ca="1">AO24-AO39</f>
        <v>#REF!</v>
      </c>
      <c r="AP40" s="284" t="e">
        <f ca="1">AP24-AP39</f>
        <v>#REF!</v>
      </c>
      <c r="AQ40" s="294" t="e">
        <f ca="1">IF(AP40&lt;&gt;0,AP40/AO40,0)</f>
        <v>#REF!</v>
      </c>
      <c r="AR40" s="295"/>
      <c r="AS40" s="296"/>
      <c r="AT40" s="295">
        <f t="shared" si="17"/>
        <v>0</v>
      </c>
      <c r="AU40" s="296">
        <f t="shared" si="17"/>
        <v>0</v>
      </c>
      <c r="AV40" s="6"/>
    </row>
    <row r="41" spans="1:48" ht="33" customHeight="1">
      <c r="A41" s="7"/>
      <c r="B41" s="7"/>
      <c r="C41" s="267"/>
      <c r="D41" s="297" t="s">
        <v>49</v>
      </c>
      <c r="E41" s="298"/>
      <c r="F41" s="299"/>
      <c r="G41" s="300"/>
      <c r="H41" s="301">
        <f>IF(G41&lt;&gt;0,G41/F41,0)</f>
        <v>0</v>
      </c>
      <c r="I41" s="302"/>
      <c r="J41" s="300"/>
      <c r="K41" s="301">
        <f>IF(J41&lt;&gt;0,J41/I41,0)</f>
        <v>0</v>
      </c>
      <c r="L41" s="302"/>
      <c r="M41" s="300"/>
      <c r="N41" s="301">
        <f>IF(M41&lt;&gt;0,M41/L41,0)</f>
        <v>0</v>
      </c>
      <c r="O41" s="302"/>
      <c r="P41" s="300"/>
      <c r="Q41" s="301">
        <f>IF(P41&lt;&gt;0,P41/O41,0)</f>
        <v>0</v>
      </c>
      <c r="R41" s="302"/>
      <c r="S41" s="300"/>
      <c r="T41" s="301">
        <f>IF(S41&lt;&gt;0,S41/R41,0)</f>
        <v>0</v>
      </c>
      <c r="U41" s="302"/>
      <c r="V41" s="300"/>
      <c r="W41" s="303">
        <f>IF(V41&lt;&gt;0,V41/U41,0)</f>
        <v>0</v>
      </c>
      <c r="X41" s="304"/>
      <c r="Y41" s="305"/>
      <c r="Z41" s="299"/>
      <c r="AA41" s="300"/>
      <c r="AB41" s="301">
        <f>IF(AA41&lt;&gt;0,AA41/Z41,0)</f>
        <v>0</v>
      </c>
      <c r="AC41" s="302"/>
      <c r="AD41" s="300"/>
      <c r="AE41" s="301">
        <f>IF(AD41&lt;&gt;0,AD41/AC41,0)</f>
        <v>0</v>
      </c>
      <c r="AF41" s="302"/>
      <c r="AG41" s="300"/>
      <c r="AH41" s="301">
        <f>IF(AG41&lt;&gt;0,AG41/AF41,0)</f>
        <v>0</v>
      </c>
      <c r="AI41" s="302"/>
      <c r="AJ41" s="300"/>
      <c r="AK41" s="301">
        <f>IF(AJ41&lt;&gt;0,AJ41/AI41,0)</f>
        <v>0</v>
      </c>
      <c r="AL41" s="302"/>
      <c r="AM41" s="300"/>
      <c r="AN41" s="301">
        <f>IF(AM41&lt;&gt;0,AM41/AL41,0)</f>
        <v>0</v>
      </c>
      <c r="AO41" s="302"/>
      <c r="AP41" s="300"/>
      <c r="AQ41" s="303">
        <f>IF(AP41&lt;&gt;0,AP41/AO41,0)</f>
        <v>0</v>
      </c>
      <c r="AR41" s="304"/>
      <c r="AS41" s="305"/>
      <c r="AT41" s="304">
        <f t="shared" si="17"/>
        <v>0</v>
      </c>
      <c r="AU41" s="305">
        <f t="shared" si="17"/>
        <v>0</v>
      </c>
      <c r="AV41" s="6"/>
    </row>
    <row r="42" spans="1:48" ht="33" customHeight="1">
      <c r="A42" s="7"/>
      <c r="B42" s="7"/>
      <c r="C42" s="280"/>
      <c r="D42" s="306" t="s">
        <v>50</v>
      </c>
      <c r="E42" s="307"/>
      <c r="F42" s="299"/>
      <c r="G42" s="300"/>
      <c r="H42" s="301">
        <f>IF(G42&lt;&gt;0,G42/F42,0)</f>
        <v>0</v>
      </c>
      <c r="I42" s="302"/>
      <c r="J42" s="300"/>
      <c r="K42" s="301">
        <f>IF(J42&lt;&gt;0,J42/I42,0)</f>
        <v>0</v>
      </c>
      <c r="L42" s="302"/>
      <c r="M42" s="300"/>
      <c r="N42" s="301">
        <f>IF(M42&lt;&gt;0,M42/L42,0)</f>
        <v>0</v>
      </c>
      <c r="O42" s="302"/>
      <c r="P42" s="300"/>
      <c r="Q42" s="301">
        <f>IF(P42&lt;&gt;0,P42/O42,0)</f>
        <v>0</v>
      </c>
      <c r="R42" s="302"/>
      <c r="S42" s="300"/>
      <c r="T42" s="301">
        <f>IF(S42&lt;&gt;0,S42/R42,0)</f>
        <v>0</v>
      </c>
      <c r="U42" s="302"/>
      <c r="V42" s="300"/>
      <c r="W42" s="303">
        <f>IF(V42&lt;&gt;0,V42/U42,0)</f>
        <v>0</v>
      </c>
      <c r="X42" s="304"/>
      <c r="Y42" s="305"/>
      <c r="Z42" s="299"/>
      <c r="AA42" s="300"/>
      <c r="AB42" s="301">
        <f>IF(AA42&lt;&gt;0,AA42/Z42,0)</f>
        <v>0</v>
      </c>
      <c r="AC42" s="302"/>
      <c r="AD42" s="300"/>
      <c r="AE42" s="301">
        <f>IF(AD42&lt;&gt;0,AD42/AC42,0)</f>
        <v>0</v>
      </c>
      <c r="AF42" s="302"/>
      <c r="AG42" s="300"/>
      <c r="AH42" s="301">
        <f>IF(AG42&lt;&gt;0,AG42/AF42,0)</f>
        <v>0</v>
      </c>
      <c r="AI42" s="302"/>
      <c r="AJ42" s="300"/>
      <c r="AK42" s="301">
        <f>IF(AJ42&lt;&gt;0,AJ42/AI42,0)</f>
        <v>0</v>
      </c>
      <c r="AL42" s="302"/>
      <c r="AM42" s="300"/>
      <c r="AN42" s="301">
        <f>IF(AM42&lt;&gt;0,AM42/AL42,0)</f>
        <v>0</v>
      </c>
      <c r="AO42" s="302"/>
      <c r="AP42" s="300"/>
      <c r="AQ42" s="303">
        <f>IF(AP42&lt;&gt;0,AP42/AO42,0)</f>
        <v>0</v>
      </c>
      <c r="AR42" s="304"/>
      <c r="AS42" s="305"/>
      <c r="AT42" s="304">
        <f t="shared" si="17"/>
        <v>0</v>
      </c>
      <c r="AU42" s="305">
        <f t="shared" si="17"/>
        <v>0</v>
      </c>
      <c r="AV42" s="6"/>
    </row>
    <row r="43" spans="1:48" ht="36" thickBot="1">
      <c r="A43" s="7"/>
      <c r="B43" s="7"/>
      <c r="C43" s="308" t="s">
        <v>51</v>
      </c>
      <c r="D43" s="309"/>
      <c r="E43" s="310"/>
      <c r="F43" s="311" t="e">
        <f ca="1">F40+F41-F42</f>
        <v>#REF!</v>
      </c>
      <c r="G43" s="312" t="e">
        <f ca="1">G40+G41-G42</f>
        <v>#REF!</v>
      </c>
      <c r="H43" s="313" t="e">
        <f ca="1">IF(G43&lt;&gt;0,G43/F43,0)</f>
        <v>#REF!</v>
      </c>
      <c r="I43" s="314" t="e">
        <f ca="1">I40+I41-I42</f>
        <v>#REF!</v>
      </c>
      <c r="J43" s="312" t="e">
        <f ca="1">J40+J41-J42</f>
        <v>#REF!</v>
      </c>
      <c r="K43" s="313" t="e">
        <f ca="1">IF(J43&lt;&gt;0,J43/I43,0)</f>
        <v>#REF!</v>
      </c>
      <c r="L43" s="314" t="e">
        <f ca="1">L40+L41-L42</f>
        <v>#REF!</v>
      </c>
      <c r="M43" s="312" t="e">
        <f ca="1">M40+M41-M42</f>
        <v>#REF!</v>
      </c>
      <c r="N43" s="313" t="e">
        <f ca="1">IF(M43&lt;&gt;0,M43/L43,0)</f>
        <v>#REF!</v>
      </c>
      <c r="O43" s="314" t="e">
        <f ca="1">O40+O41-O42</f>
        <v>#REF!</v>
      </c>
      <c r="P43" s="312" t="e">
        <f ca="1">P40+P41-P42</f>
        <v>#REF!</v>
      </c>
      <c r="Q43" s="313" t="e">
        <f ca="1">IF(P43&lt;&gt;0,P43/O43,0)</f>
        <v>#REF!</v>
      </c>
      <c r="R43" s="314" t="e">
        <f ca="1">R40+R41-R42</f>
        <v>#REF!</v>
      </c>
      <c r="S43" s="312" t="e">
        <f ca="1">S40+S41-S42</f>
        <v>#REF!</v>
      </c>
      <c r="T43" s="313" t="e">
        <f ca="1">IF(S43&lt;&gt;0,S43/R43,0)</f>
        <v>#REF!</v>
      </c>
      <c r="U43" s="314" t="e">
        <f ca="1">U40+U41-U42</f>
        <v>#REF!</v>
      </c>
      <c r="V43" s="312" t="e">
        <f ca="1">V40+V41-V42</f>
        <v>#REF!</v>
      </c>
      <c r="W43" s="315" t="e">
        <f ca="1">IF(V43&lt;&gt;0,V43/U43,0)</f>
        <v>#REF!</v>
      </c>
      <c r="X43" s="316" t="e">
        <f ca="1">SUMIF(F$6:W$6,X$6,F43:W43)</f>
        <v>#REF!</v>
      </c>
      <c r="Y43" s="317" t="e">
        <f ca="1">SUMIF(F$6:W$6,Y$6,F43:W43)</f>
        <v>#REF!</v>
      </c>
      <c r="Z43" s="311" t="e">
        <f ca="1">Z40+Z41-Z42</f>
        <v>#REF!</v>
      </c>
      <c r="AA43" s="312" t="e">
        <f ca="1">AA40+AA41-AA42</f>
        <v>#REF!</v>
      </c>
      <c r="AB43" s="313" t="e">
        <f ca="1">IF(AA43&lt;&gt;0,AA43/Z43,0)</f>
        <v>#REF!</v>
      </c>
      <c r="AC43" s="314" t="e">
        <f ca="1">AC40+AC41-AC42</f>
        <v>#REF!</v>
      </c>
      <c r="AD43" s="312" t="e">
        <f ca="1">AD40+AD41-AD42</f>
        <v>#REF!</v>
      </c>
      <c r="AE43" s="313" t="e">
        <f ca="1">IF(AD43&lt;&gt;0,AD43/AC43,0)</f>
        <v>#REF!</v>
      </c>
      <c r="AF43" s="314" t="e">
        <f ca="1">AF40+AF41-AF42</f>
        <v>#REF!</v>
      </c>
      <c r="AG43" s="312" t="e">
        <f ca="1">AG40+AG41-AG42</f>
        <v>#REF!</v>
      </c>
      <c r="AH43" s="313" t="e">
        <f ca="1">IF(AG43&lt;&gt;0,AG43/AF43,0)</f>
        <v>#REF!</v>
      </c>
      <c r="AI43" s="314" t="e">
        <f ca="1">AI40+AI41-AI42</f>
        <v>#REF!</v>
      </c>
      <c r="AJ43" s="312" t="e">
        <f ca="1">AJ40+AJ41-AJ42</f>
        <v>#REF!</v>
      </c>
      <c r="AK43" s="313" t="e">
        <f ca="1">IF(AJ43&lt;&gt;0,AJ43/AI43,0)</f>
        <v>#REF!</v>
      </c>
      <c r="AL43" s="314" t="e">
        <f ca="1">AL40+AL41-AL42</f>
        <v>#REF!</v>
      </c>
      <c r="AM43" s="312" t="e">
        <f ca="1">AM40+AM41-AM42</f>
        <v>#REF!</v>
      </c>
      <c r="AN43" s="313" t="e">
        <f ca="1">IF(AM43&lt;&gt;0,AM43/AL43,0)</f>
        <v>#REF!</v>
      </c>
      <c r="AO43" s="314" t="e">
        <f ca="1">AO40+AO41-AO42</f>
        <v>#REF!</v>
      </c>
      <c r="AP43" s="312" t="e">
        <f ca="1">AP40+AP41-AP42</f>
        <v>#REF!</v>
      </c>
      <c r="AQ43" s="315" t="e">
        <f ca="1">IF(AP43&lt;&gt;0,AP43/AO43,0)</f>
        <v>#REF!</v>
      </c>
      <c r="AR43" s="316" t="e">
        <f ca="1">SUMIF(Z$6:AQ$6,AR$6,Z43:AQ43)</f>
        <v>#REF!</v>
      </c>
      <c r="AS43" s="317" t="e">
        <f ca="1">SUMIF(Z$6:AQ$6,AS$6,Z43:AQ43)</f>
        <v>#REF!</v>
      </c>
      <c r="AT43" s="316" t="e">
        <f ca="1">X43+AR43</f>
        <v>#REF!</v>
      </c>
      <c r="AU43" s="317" t="e">
        <f t="shared" ca="1" si="17"/>
        <v>#REF!</v>
      </c>
      <c r="AV43" s="6"/>
    </row>
    <row r="44" spans="1:48" ht="33.75" hidden="1" customHeight="1">
      <c r="A44" s="7"/>
      <c r="B44" s="7"/>
      <c r="C44" s="318" t="s">
        <v>52</v>
      </c>
      <c r="D44" s="319" t="s">
        <v>53</v>
      </c>
      <c r="E44" s="320" t="s">
        <v>54</v>
      </c>
      <c r="F44" s="321">
        <v>1</v>
      </c>
      <c r="G44" s="322">
        <v>1</v>
      </c>
      <c r="H44" s="323"/>
      <c r="I44" s="324">
        <v>1</v>
      </c>
      <c r="J44" s="322">
        <v>1</v>
      </c>
      <c r="K44" s="323"/>
      <c r="L44" s="324">
        <v>1</v>
      </c>
      <c r="M44" s="322">
        <v>1</v>
      </c>
      <c r="N44" s="323"/>
      <c r="O44" s="324">
        <v>1</v>
      </c>
      <c r="P44" s="322">
        <v>1</v>
      </c>
      <c r="Q44" s="323"/>
      <c r="R44" s="324">
        <v>1</v>
      </c>
      <c r="S44" s="322">
        <v>1</v>
      </c>
      <c r="T44" s="323"/>
      <c r="U44" s="324">
        <v>1</v>
      </c>
      <c r="V44" s="322">
        <v>1</v>
      </c>
      <c r="W44" s="325"/>
      <c r="X44" s="326"/>
      <c r="Y44" s="327"/>
      <c r="Z44" s="321">
        <v>1</v>
      </c>
      <c r="AA44" s="322">
        <v>1</v>
      </c>
      <c r="AB44" s="323"/>
      <c r="AC44" s="324">
        <v>1</v>
      </c>
      <c r="AD44" s="322">
        <v>1</v>
      </c>
      <c r="AE44" s="323"/>
      <c r="AF44" s="324">
        <v>1</v>
      </c>
      <c r="AG44" s="322">
        <v>1</v>
      </c>
      <c r="AH44" s="323"/>
      <c r="AI44" s="324">
        <v>1</v>
      </c>
      <c r="AJ44" s="322">
        <v>1</v>
      </c>
      <c r="AK44" s="323"/>
      <c r="AL44" s="324">
        <v>1</v>
      </c>
      <c r="AM44" s="322">
        <v>1</v>
      </c>
      <c r="AN44" s="323"/>
      <c r="AO44" s="324">
        <v>1</v>
      </c>
      <c r="AP44" s="322">
        <v>1</v>
      </c>
      <c r="AQ44" s="325"/>
      <c r="AR44" s="326"/>
      <c r="AS44" s="327"/>
      <c r="AT44" s="326"/>
      <c r="AU44" s="327"/>
      <c r="AV44" s="6"/>
    </row>
    <row r="45" spans="1:48" ht="33.75" hidden="1" customHeight="1">
      <c r="A45" s="7"/>
      <c r="B45" s="7"/>
      <c r="C45" s="328"/>
      <c r="D45" s="329"/>
      <c r="E45" s="330" t="s">
        <v>55</v>
      </c>
      <c r="F45" s="331">
        <v>3</v>
      </c>
      <c r="G45" s="332">
        <f t="shared" ref="G45:G52" si="28">F45+G63</f>
        <v>3</v>
      </c>
      <c r="H45" s="333"/>
      <c r="I45" s="334">
        <v>3</v>
      </c>
      <c r="J45" s="332">
        <f t="shared" ref="J45:J52" si="29">G45+J63</f>
        <v>3</v>
      </c>
      <c r="K45" s="333"/>
      <c r="L45" s="334">
        <v>3</v>
      </c>
      <c r="M45" s="332">
        <f t="shared" ref="M45:M52" si="30">J45+M63</f>
        <v>3</v>
      </c>
      <c r="N45" s="333"/>
      <c r="O45" s="334">
        <v>3</v>
      </c>
      <c r="P45" s="332">
        <f t="shared" ref="P45:P52" si="31">M45+P63</f>
        <v>3</v>
      </c>
      <c r="Q45" s="333"/>
      <c r="R45" s="334">
        <v>3</v>
      </c>
      <c r="S45" s="332">
        <f t="shared" ref="S45:S52" si="32">P45+S63</f>
        <v>3</v>
      </c>
      <c r="T45" s="333"/>
      <c r="U45" s="334">
        <v>3</v>
      </c>
      <c r="V45" s="332">
        <f t="shared" ref="V45:V52" si="33">S45+V63</f>
        <v>3</v>
      </c>
      <c r="W45" s="335"/>
      <c r="X45" s="304"/>
      <c r="Y45" s="305"/>
      <c r="Z45" s="331">
        <v>3</v>
      </c>
      <c r="AA45" s="332">
        <f t="shared" ref="AA45:AA52" si="34">V45+AA63</f>
        <v>3</v>
      </c>
      <c r="AB45" s="333"/>
      <c r="AC45" s="334">
        <v>3</v>
      </c>
      <c r="AD45" s="332">
        <f t="shared" ref="AD45:AD52" si="35">AA45+AD63</f>
        <v>3</v>
      </c>
      <c r="AE45" s="333"/>
      <c r="AF45" s="334">
        <v>3</v>
      </c>
      <c r="AG45" s="332">
        <f t="shared" ref="AG45:AG52" si="36">AD45+AG63</f>
        <v>3</v>
      </c>
      <c r="AH45" s="333"/>
      <c r="AI45" s="334">
        <v>3</v>
      </c>
      <c r="AJ45" s="332">
        <f t="shared" ref="AJ45:AJ52" si="37">AG45+AJ63</f>
        <v>3</v>
      </c>
      <c r="AK45" s="333"/>
      <c r="AL45" s="334">
        <v>3</v>
      </c>
      <c r="AM45" s="332">
        <f t="shared" ref="AM45:AM52" si="38">AJ45+AM63</f>
        <v>3</v>
      </c>
      <c r="AN45" s="333"/>
      <c r="AO45" s="334">
        <v>3</v>
      </c>
      <c r="AP45" s="332">
        <f t="shared" ref="AP45:AP52" si="39">AM45+AP63</f>
        <v>3</v>
      </c>
      <c r="AQ45" s="335"/>
      <c r="AR45" s="304"/>
      <c r="AS45" s="305"/>
      <c r="AT45" s="304"/>
      <c r="AU45" s="305"/>
      <c r="AV45" s="6"/>
    </row>
    <row r="46" spans="1:48" ht="33.75" hidden="1" customHeight="1">
      <c r="A46" s="7"/>
      <c r="B46" s="7"/>
      <c r="C46" s="328"/>
      <c r="D46" s="329"/>
      <c r="E46" s="330" t="s">
        <v>56</v>
      </c>
      <c r="F46" s="331">
        <v>2</v>
      </c>
      <c r="G46" s="332">
        <f t="shared" si="28"/>
        <v>2</v>
      </c>
      <c r="H46" s="333"/>
      <c r="I46" s="334">
        <v>2</v>
      </c>
      <c r="J46" s="332">
        <f t="shared" si="29"/>
        <v>2</v>
      </c>
      <c r="K46" s="333"/>
      <c r="L46" s="334">
        <v>2</v>
      </c>
      <c r="M46" s="332">
        <f t="shared" si="30"/>
        <v>2</v>
      </c>
      <c r="N46" s="333"/>
      <c r="O46" s="334">
        <v>2</v>
      </c>
      <c r="P46" s="332">
        <f t="shared" si="31"/>
        <v>2</v>
      </c>
      <c r="Q46" s="333"/>
      <c r="R46" s="334">
        <v>2</v>
      </c>
      <c r="S46" s="332">
        <f t="shared" si="32"/>
        <v>2</v>
      </c>
      <c r="T46" s="333"/>
      <c r="U46" s="334">
        <v>2</v>
      </c>
      <c r="V46" s="332">
        <f t="shared" si="33"/>
        <v>2</v>
      </c>
      <c r="W46" s="335"/>
      <c r="X46" s="304"/>
      <c r="Y46" s="305"/>
      <c r="Z46" s="331">
        <v>2</v>
      </c>
      <c r="AA46" s="332">
        <f t="shared" si="34"/>
        <v>2</v>
      </c>
      <c r="AB46" s="333"/>
      <c r="AC46" s="334">
        <v>2</v>
      </c>
      <c r="AD46" s="332">
        <f t="shared" si="35"/>
        <v>2</v>
      </c>
      <c r="AE46" s="333"/>
      <c r="AF46" s="334">
        <v>2</v>
      </c>
      <c r="AG46" s="332">
        <f t="shared" si="36"/>
        <v>2</v>
      </c>
      <c r="AH46" s="333"/>
      <c r="AI46" s="334">
        <v>2</v>
      </c>
      <c r="AJ46" s="332">
        <f t="shared" si="37"/>
        <v>2</v>
      </c>
      <c r="AK46" s="333"/>
      <c r="AL46" s="334">
        <v>2</v>
      </c>
      <c r="AM46" s="332">
        <f t="shared" si="38"/>
        <v>2</v>
      </c>
      <c r="AN46" s="333"/>
      <c r="AO46" s="334">
        <v>2</v>
      </c>
      <c r="AP46" s="332">
        <f t="shared" si="39"/>
        <v>2</v>
      </c>
      <c r="AQ46" s="335"/>
      <c r="AR46" s="304"/>
      <c r="AS46" s="305"/>
      <c r="AT46" s="304"/>
      <c r="AU46" s="305"/>
      <c r="AV46" s="6"/>
    </row>
    <row r="47" spans="1:48" ht="33.75" hidden="1" customHeight="1">
      <c r="A47" s="7"/>
      <c r="B47" s="7"/>
      <c r="C47" s="328"/>
      <c r="D47" s="329"/>
      <c r="E47" s="330" t="s">
        <v>57</v>
      </c>
      <c r="F47" s="331">
        <v>1</v>
      </c>
      <c r="G47" s="332">
        <f t="shared" si="28"/>
        <v>1</v>
      </c>
      <c r="H47" s="333"/>
      <c r="I47" s="334">
        <v>1</v>
      </c>
      <c r="J47" s="332">
        <f t="shared" si="29"/>
        <v>1</v>
      </c>
      <c r="K47" s="333"/>
      <c r="L47" s="334">
        <v>1</v>
      </c>
      <c r="M47" s="332">
        <f t="shared" si="30"/>
        <v>1</v>
      </c>
      <c r="N47" s="333"/>
      <c r="O47" s="334">
        <v>1</v>
      </c>
      <c r="P47" s="332">
        <f t="shared" si="31"/>
        <v>1</v>
      </c>
      <c r="Q47" s="333"/>
      <c r="R47" s="334">
        <v>1</v>
      </c>
      <c r="S47" s="332">
        <f t="shared" si="32"/>
        <v>1</v>
      </c>
      <c r="T47" s="333"/>
      <c r="U47" s="334">
        <v>1</v>
      </c>
      <c r="V47" s="332">
        <f t="shared" si="33"/>
        <v>1</v>
      </c>
      <c r="W47" s="335"/>
      <c r="X47" s="304"/>
      <c r="Y47" s="305"/>
      <c r="Z47" s="331">
        <v>1</v>
      </c>
      <c r="AA47" s="332">
        <f t="shared" si="34"/>
        <v>1</v>
      </c>
      <c r="AB47" s="333"/>
      <c r="AC47" s="334">
        <v>1</v>
      </c>
      <c r="AD47" s="332">
        <f t="shared" si="35"/>
        <v>1</v>
      </c>
      <c r="AE47" s="333"/>
      <c r="AF47" s="334">
        <v>1</v>
      </c>
      <c r="AG47" s="332">
        <f t="shared" si="36"/>
        <v>1</v>
      </c>
      <c r="AH47" s="333"/>
      <c r="AI47" s="334">
        <v>1</v>
      </c>
      <c r="AJ47" s="332">
        <f t="shared" si="37"/>
        <v>1</v>
      </c>
      <c r="AK47" s="333"/>
      <c r="AL47" s="334">
        <v>1</v>
      </c>
      <c r="AM47" s="332">
        <f t="shared" si="38"/>
        <v>1</v>
      </c>
      <c r="AN47" s="333"/>
      <c r="AO47" s="334">
        <v>1</v>
      </c>
      <c r="AP47" s="332">
        <f t="shared" si="39"/>
        <v>1</v>
      </c>
      <c r="AQ47" s="335"/>
      <c r="AR47" s="304"/>
      <c r="AS47" s="305"/>
      <c r="AT47" s="304"/>
      <c r="AU47" s="305"/>
      <c r="AV47" s="6"/>
    </row>
    <row r="48" spans="1:48" ht="33.75" hidden="1" customHeight="1">
      <c r="A48" s="7"/>
      <c r="B48" s="7"/>
      <c r="C48" s="328"/>
      <c r="D48" s="329"/>
      <c r="E48" s="330" t="s">
        <v>58</v>
      </c>
      <c r="F48" s="331">
        <v>0</v>
      </c>
      <c r="G48" s="332">
        <f t="shared" si="28"/>
        <v>0</v>
      </c>
      <c r="H48" s="333"/>
      <c r="I48" s="334">
        <v>0</v>
      </c>
      <c r="J48" s="332">
        <f t="shared" si="29"/>
        <v>0</v>
      </c>
      <c r="K48" s="333"/>
      <c r="L48" s="334">
        <v>0</v>
      </c>
      <c r="M48" s="332">
        <f t="shared" si="30"/>
        <v>0</v>
      </c>
      <c r="N48" s="333"/>
      <c r="O48" s="334">
        <v>0</v>
      </c>
      <c r="P48" s="332">
        <f t="shared" si="31"/>
        <v>0</v>
      </c>
      <c r="Q48" s="333"/>
      <c r="R48" s="334">
        <v>0</v>
      </c>
      <c r="S48" s="332">
        <f t="shared" si="32"/>
        <v>0</v>
      </c>
      <c r="T48" s="333"/>
      <c r="U48" s="334">
        <v>0</v>
      </c>
      <c r="V48" s="332">
        <f t="shared" si="33"/>
        <v>0</v>
      </c>
      <c r="W48" s="335"/>
      <c r="X48" s="304"/>
      <c r="Y48" s="305"/>
      <c r="Z48" s="331">
        <v>0</v>
      </c>
      <c r="AA48" s="332">
        <f t="shared" si="34"/>
        <v>0</v>
      </c>
      <c r="AB48" s="333"/>
      <c r="AC48" s="334">
        <v>0</v>
      </c>
      <c r="AD48" s="332">
        <f t="shared" si="35"/>
        <v>0</v>
      </c>
      <c r="AE48" s="333"/>
      <c r="AF48" s="334">
        <v>0</v>
      </c>
      <c r="AG48" s="332">
        <f t="shared" si="36"/>
        <v>0</v>
      </c>
      <c r="AH48" s="333"/>
      <c r="AI48" s="334">
        <v>0</v>
      </c>
      <c r="AJ48" s="332">
        <f t="shared" si="37"/>
        <v>0</v>
      </c>
      <c r="AK48" s="333"/>
      <c r="AL48" s="334">
        <v>0</v>
      </c>
      <c r="AM48" s="332">
        <f t="shared" si="38"/>
        <v>0</v>
      </c>
      <c r="AN48" s="333"/>
      <c r="AO48" s="334">
        <v>0</v>
      </c>
      <c r="AP48" s="332">
        <f t="shared" si="39"/>
        <v>0</v>
      </c>
      <c r="AQ48" s="335"/>
      <c r="AR48" s="304"/>
      <c r="AS48" s="305"/>
      <c r="AT48" s="304"/>
      <c r="AU48" s="305"/>
      <c r="AV48" s="6"/>
    </row>
    <row r="49" spans="1:48" ht="33.75" hidden="1" customHeight="1">
      <c r="A49" s="7"/>
      <c r="B49" s="7"/>
      <c r="C49" s="328"/>
      <c r="D49" s="329"/>
      <c r="E49" s="330" t="s">
        <v>59</v>
      </c>
      <c r="F49" s="331">
        <v>0</v>
      </c>
      <c r="G49" s="332">
        <f t="shared" si="28"/>
        <v>0</v>
      </c>
      <c r="H49" s="333"/>
      <c r="I49" s="334">
        <v>0</v>
      </c>
      <c r="J49" s="332">
        <f t="shared" si="29"/>
        <v>0</v>
      </c>
      <c r="K49" s="333"/>
      <c r="L49" s="334">
        <v>0</v>
      </c>
      <c r="M49" s="332">
        <f t="shared" si="30"/>
        <v>0</v>
      </c>
      <c r="N49" s="333"/>
      <c r="O49" s="334">
        <v>0</v>
      </c>
      <c r="P49" s="332">
        <f t="shared" si="31"/>
        <v>0</v>
      </c>
      <c r="Q49" s="333"/>
      <c r="R49" s="334">
        <v>0</v>
      </c>
      <c r="S49" s="332">
        <f t="shared" si="32"/>
        <v>0</v>
      </c>
      <c r="T49" s="333"/>
      <c r="U49" s="334">
        <v>0</v>
      </c>
      <c r="V49" s="332">
        <f t="shared" si="33"/>
        <v>0</v>
      </c>
      <c r="W49" s="335"/>
      <c r="X49" s="304"/>
      <c r="Y49" s="305"/>
      <c r="Z49" s="331">
        <v>0</v>
      </c>
      <c r="AA49" s="332">
        <f t="shared" si="34"/>
        <v>0</v>
      </c>
      <c r="AB49" s="333"/>
      <c r="AC49" s="334">
        <v>0</v>
      </c>
      <c r="AD49" s="332">
        <f t="shared" si="35"/>
        <v>0</v>
      </c>
      <c r="AE49" s="333"/>
      <c r="AF49" s="334">
        <v>0</v>
      </c>
      <c r="AG49" s="332">
        <f t="shared" si="36"/>
        <v>0</v>
      </c>
      <c r="AH49" s="333"/>
      <c r="AI49" s="334">
        <v>0</v>
      </c>
      <c r="AJ49" s="332">
        <f t="shared" si="37"/>
        <v>0</v>
      </c>
      <c r="AK49" s="333"/>
      <c r="AL49" s="334">
        <v>0</v>
      </c>
      <c r="AM49" s="332">
        <f t="shared" si="38"/>
        <v>0</v>
      </c>
      <c r="AN49" s="333"/>
      <c r="AO49" s="334">
        <v>0</v>
      </c>
      <c r="AP49" s="332">
        <f t="shared" si="39"/>
        <v>0</v>
      </c>
      <c r="AQ49" s="335"/>
      <c r="AR49" s="304"/>
      <c r="AS49" s="305"/>
      <c r="AT49" s="304"/>
      <c r="AU49" s="305"/>
      <c r="AV49" s="6"/>
    </row>
    <row r="50" spans="1:48" ht="33.75" hidden="1" customHeight="1">
      <c r="A50" s="7"/>
      <c r="B50" s="7"/>
      <c r="C50" s="328"/>
      <c r="D50" s="329"/>
      <c r="E50" s="330" t="s">
        <v>60</v>
      </c>
      <c r="F50" s="331">
        <v>0</v>
      </c>
      <c r="G50" s="332">
        <f t="shared" si="28"/>
        <v>0</v>
      </c>
      <c r="H50" s="333"/>
      <c r="I50" s="334">
        <v>0</v>
      </c>
      <c r="J50" s="332">
        <f t="shared" si="29"/>
        <v>0</v>
      </c>
      <c r="K50" s="333"/>
      <c r="L50" s="334">
        <v>0</v>
      </c>
      <c r="M50" s="332">
        <f t="shared" si="30"/>
        <v>0</v>
      </c>
      <c r="N50" s="333"/>
      <c r="O50" s="334">
        <v>0</v>
      </c>
      <c r="P50" s="332">
        <f t="shared" si="31"/>
        <v>0</v>
      </c>
      <c r="Q50" s="333"/>
      <c r="R50" s="334">
        <v>0</v>
      </c>
      <c r="S50" s="332">
        <f t="shared" si="32"/>
        <v>0</v>
      </c>
      <c r="T50" s="333"/>
      <c r="U50" s="334">
        <v>0</v>
      </c>
      <c r="V50" s="332">
        <f t="shared" si="33"/>
        <v>0</v>
      </c>
      <c r="W50" s="335"/>
      <c r="X50" s="304"/>
      <c r="Y50" s="305"/>
      <c r="Z50" s="331">
        <v>0</v>
      </c>
      <c r="AA50" s="332">
        <f t="shared" si="34"/>
        <v>0</v>
      </c>
      <c r="AB50" s="333"/>
      <c r="AC50" s="334">
        <v>0</v>
      </c>
      <c r="AD50" s="332">
        <f t="shared" si="35"/>
        <v>0</v>
      </c>
      <c r="AE50" s="333"/>
      <c r="AF50" s="334">
        <v>0</v>
      </c>
      <c r="AG50" s="332">
        <f t="shared" si="36"/>
        <v>0</v>
      </c>
      <c r="AH50" s="333"/>
      <c r="AI50" s="334">
        <v>0</v>
      </c>
      <c r="AJ50" s="332">
        <f t="shared" si="37"/>
        <v>0</v>
      </c>
      <c r="AK50" s="333"/>
      <c r="AL50" s="334">
        <v>0</v>
      </c>
      <c r="AM50" s="332">
        <f t="shared" si="38"/>
        <v>0</v>
      </c>
      <c r="AN50" s="333"/>
      <c r="AO50" s="334">
        <v>0</v>
      </c>
      <c r="AP50" s="332">
        <f t="shared" si="39"/>
        <v>0</v>
      </c>
      <c r="AQ50" s="335"/>
      <c r="AR50" s="304"/>
      <c r="AS50" s="305"/>
      <c r="AT50" s="304"/>
      <c r="AU50" s="305"/>
      <c r="AV50" s="6"/>
    </row>
    <row r="51" spans="1:48" ht="33.75" hidden="1" customHeight="1">
      <c r="A51" s="7"/>
      <c r="B51" s="7"/>
      <c r="C51" s="328"/>
      <c r="D51" s="329"/>
      <c r="E51" s="330" t="s">
        <v>61</v>
      </c>
      <c r="F51" s="331">
        <v>1</v>
      </c>
      <c r="G51" s="332">
        <f t="shared" si="28"/>
        <v>1</v>
      </c>
      <c r="H51" s="333"/>
      <c r="I51" s="334">
        <v>1</v>
      </c>
      <c r="J51" s="332">
        <f t="shared" si="29"/>
        <v>1</v>
      </c>
      <c r="K51" s="333"/>
      <c r="L51" s="334">
        <v>1</v>
      </c>
      <c r="M51" s="332">
        <f t="shared" si="30"/>
        <v>1</v>
      </c>
      <c r="N51" s="333"/>
      <c r="O51" s="334">
        <v>1</v>
      </c>
      <c r="P51" s="332">
        <f t="shared" si="31"/>
        <v>1</v>
      </c>
      <c r="Q51" s="333"/>
      <c r="R51" s="334">
        <v>1</v>
      </c>
      <c r="S51" s="332">
        <f t="shared" si="32"/>
        <v>1</v>
      </c>
      <c r="T51" s="333"/>
      <c r="U51" s="334">
        <v>1</v>
      </c>
      <c r="V51" s="332">
        <f t="shared" si="33"/>
        <v>1</v>
      </c>
      <c r="W51" s="335"/>
      <c r="X51" s="304"/>
      <c r="Y51" s="305"/>
      <c r="Z51" s="331">
        <v>1</v>
      </c>
      <c r="AA51" s="332">
        <f t="shared" si="34"/>
        <v>1</v>
      </c>
      <c r="AB51" s="333"/>
      <c r="AC51" s="334">
        <v>1</v>
      </c>
      <c r="AD51" s="332">
        <f t="shared" si="35"/>
        <v>1</v>
      </c>
      <c r="AE51" s="333"/>
      <c r="AF51" s="334">
        <v>1</v>
      </c>
      <c r="AG51" s="332">
        <f t="shared" si="36"/>
        <v>1</v>
      </c>
      <c r="AH51" s="333"/>
      <c r="AI51" s="334">
        <v>1</v>
      </c>
      <c r="AJ51" s="332">
        <f t="shared" si="37"/>
        <v>1</v>
      </c>
      <c r="AK51" s="333"/>
      <c r="AL51" s="334">
        <v>1</v>
      </c>
      <c r="AM51" s="332">
        <f t="shared" si="38"/>
        <v>1</v>
      </c>
      <c r="AN51" s="333"/>
      <c r="AO51" s="334">
        <v>1</v>
      </c>
      <c r="AP51" s="332">
        <f t="shared" si="39"/>
        <v>1</v>
      </c>
      <c r="AQ51" s="335"/>
      <c r="AR51" s="304"/>
      <c r="AS51" s="305"/>
      <c r="AT51" s="304"/>
      <c r="AU51" s="305"/>
      <c r="AV51" s="6"/>
    </row>
    <row r="52" spans="1:48" ht="33.75" hidden="1" customHeight="1">
      <c r="A52" s="7"/>
      <c r="B52" s="7"/>
      <c r="C52" s="328"/>
      <c r="D52" s="329"/>
      <c r="E52" s="330" t="s">
        <v>62</v>
      </c>
      <c r="F52" s="331">
        <v>0</v>
      </c>
      <c r="G52" s="332">
        <f t="shared" si="28"/>
        <v>0</v>
      </c>
      <c r="H52" s="333"/>
      <c r="I52" s="334">
        <v>0</v>
      </c>
      <c r="J52" s="332">
        <f t="shared" si="29"/>
        <v>0</v>
      </c>
      <c r="K52" s="333"/>
      <c r="L52" s="334">
        <v>0</v>
      </c>
      <c r="M52" s="332">
        <f t="shared" si="30"/>
        <v>0</v>
      </c>
      <c r="N52" s="333"/>
      <c r="O52" s="334">
        <v>0</v>
      </c>
      <c r="P52" s="332">
        <f t="shared" si="31"/>
        <v>0</v>
      </c>
      <c r="Q52" s="333"/>
      <c r="R52" s="334">
        <v>0</v>
      </c>
      <c r="S52" s="332">
        <f t="shared" si="32"/>
        <v>0</v>
      </c>
      <c r="T52" s="333"/>
      <c r="U52" s="334">
        <v>0</v>
      </c>
      <c r="V52" s="332">
        <f t="shared" si="33"/>
        <v>0</v>
      </c>
      <c r="W52" s="335"/>
      <c r="X52" s="304"/>
      <c r="Y52" s="305"/>
      <c r="Z52" s="331">
        <v>0</v>
      </c>
      <c r="AA52" s="332">
        <f t="shared" si="34"/>
        <v>0</v>
      </c>
      <c r="AB52" s="333"/>
      <c r="AC52" s="334">
        <v>0</v>
      </c>
      <c r="AD52" s="332">
        <f t="shared" si="35"/>
        <v>0</v>
      </c>
      <c r="AE52" s="333"/>
      <c r="AF52" s="334">
        <v>0</v>
      </c>
      <c r="AG52" s="332">
        <f t="shared" si="36"/>
        <v>0</v>
      </c>
      <c r="AH52" s="333"/>
      <c r="AI52" s="334">
        <v>0</v>
      </c>
      <c r="AJ52" s="332">
        <f t="shared" si="37"/>
        <v>0</v>
      </c>
      <c r="AK52" s="333"/>
      <c r="AL52" s="334">
        <v>0</v>
      </c>
      <c r="AM52" s="332">
        <f t="shared" si="38"/>
        <v>0</v>
      </c>
      <c r="AN52" s="333"/>
      <c r="AO52" s="334">
        <v>0</v>
      </c>
      <c r="AP52" s="332">
        <f t="shared" si="39"/>
        <v>0</v>
      </c>
      <c r="AQ52" s="335"/>
      <c r="AR52" s="304"/>
      <c r="AS52" s="305"/>
      <c r="AT52" s="304"/>
      <c r="AU52" s="305"/>
      <c r="AV52" s="6"/>
    </row>
    <row r="53" spans="1:48" ht="33.75" hidden="1" customHeight="1">
      <c r="A53" s="7"/>
      <c r="B53" s="7"/>
      <c r="C53" s="328"/>
      <c r="D53" s="336" t="s">
        <v>63</v>
      </c>
      <c r="E53" s="337"/>
      <c r="F53" s="331">
        <f>SUM(F44:F52)</f>
        <v>8</v>
      </c>
      <c r="G53" s="332">
        <f>SUM(G44:G52)</f>
        <v>8</v>
      </c>
      <c r="H53" s="333"/>
      <c r="I53" s="334">
        <f>SUM(I44:I52)</f>
        <v>8</v>
      </c>
      <c r="J53" s="332">
        <f>SUM(J44:J52)</f>
        <v>8</v>
      </c>
      <c r="K53" s="333"/>
      <c r="L53" s="334">
        <f>SUM(L44:L52)</f>
        <v>8</v>
      </c>
      <c r="M53" s="332">
        <f>SUM(M44:M52)</f>
        <v>8</v>
      </c>
      <c r="N53" s="333"/>
      <c r="O53" s="334">
        <f>SUM(O44:O52)</f>
        <v>8</v>
      </c>
      <c r="P53" s="332">
        <f>SUM(P44:P52)</f>
        <v>8</v>
      </c>
      <c r="Q53" s="333"/>
      <c r="R53" s="334">
        <f>SUM(R44:R52)</f>
        <v>8</v>
      </c>
      <c r="S53" s="332">
        <f>SUM(S44:S52)</f>
        <v>8</v>
      </c>
      <c r="T53" s="333"/>
      <c r="U53" s="334">
        <f>SUM(U44:U52)</f>
        <v>8</v>
      </c>
      <c r="V53" s="332">
        <f>SUM(V44:V52)</f>
        <v>8</v>
      </c>
      <c r="W53" s="335"/>
      <c r="X53" s="304"/>
      <c r="Y53" s="305"/>
      <c r="Z53" s="331">
        <f>SUM(Z44:Z52)</f>
        <v>8</v>
      </c>
      <c r="AA53" s="332">
        <f>SUM(AA44:AA52)</f>
        <v>8</v>
      </c>
      <c r="AB53" s="333"/>
      <c r="AC53" s="334">
        <f>SUM(AC44:AC52)</f>
        <v>8</v>
      </c>
      <c r="AD53" s="332">
        <f>SUM(AD44:AD52)</f>
        <v>8</v>
      </c>
      <c r="AE53" s="333"/>
      <c r="AF53" s="334">
        <f>SUM(AF44:AF52)</f>
        <v>8</v>
      </c>
      <c r="AG53" s="332">
        <f>SUM(AG44:AG52)</f>
        <v>8</v>
      </c>
      <c r="AH53" s="333"/>
      <c r="AI53" s="334">
        <f>SUM(AI44:AI52)</f>
        <v>8</v>
      </c>
      <c r="AJ53" s="332">
        <f>SUM(AJ44:AJ52)</f>
        <v>8</v>
      </c>
      <c r="AK53" s="333"/>
      <c r="AL53" s="334">
        <f>SUM(AL44:AL52)</f>
        <v>8</v>
      </c>
      <c r="AM53" s="332">
        <f>SUM(AM44:AM52)</f>
        <v>8</v>
      </c>
      <c r="AN53" s="333"/>
      <c r="AO53" s="334">
        <f>SUM(AO44:AO52)</f>
        <v>8</v>
      </c>
      <c r="AP53" s="332">
        <f>SUM(AP44:AP52)</f>
        <v>8</v>
      </c>
      <c r="AQ53" s="335"/>
      <c r="AR53" s="304"/>
      <c r="AS53" s="305"/>
      <c r="AT53" s="304"/>
      <c r="AU53" s="305"/>
      <c r="AV53" s="6"/>
    </row>
    <row r="54" spans="1:48" ht="33.75" hidden="1" customHeight="1">
      <c r="A54" s="7"/>
      <c r="B54" s="7"/>
      <c r="C54" s="328"/>
      <c r="D54" s="297" t="s">
        <v>64</v>
      </c>
      <c r="E54" s="298"/>
      <c r="F54" s="299" t="e">
        <f ca="1">F23/F53</f>
        <v>#REF!</v>
      </c>
      <c r="G54" s="300" t="e">
        <f ca="1">G23/G53</f>
        <v>#REF!</v>
      </c>
      <c r="H54" s="333"/>
      <c r="I54" s="302" t="e">
        <f ca="1">I23/I53</f>
        <v>#REF!</v>
      </c>
      <c r="J54" s="300" t="e">
        <f ca="1">J23/J53</f>
        <v>#REF!</v>
      </c>
      <c r="K54" s="333"/>
      <c r="L54" s="302" t="e">
        <f ca="1">L23/L53</f>
        <v>#REF!</v>
      </c>
      <c r="M54" s="300" t="e">
        <f ca="1">M23/M53</f>
        <v>#REF!</v>
      </c>
      <c r="N54" s="333"/>
      <c r="O54" s="302" t="e">
        <f ca="1">O23/O53</f>
        <v>#REF!</v>
      </c>
      <c r="P54" s="300" t="e">
        <f ca="1">P23/P53</f>
        <v>#REF!</v>
      </c>
      <c r="Q54" s="333"/>
      <c r="R54" s="302" t="e">
        <f ca="1">R23/R53</f>
        <v>#REF!</v>
      </c>
      <c r="S54" s="300" t="e">
        <f ca="1">S23/S53</f>
        <v>#REF!</v>
      </c>
      <c r="T54" s="333"/>
      <c r="U54" s="302" t="e">
        <f ca="1">U23/U53</f>
        <v>#REF!</v>
      </c>
      <c r="V54" s="300" t="e">
        <f ca="1">V23/V53</f>
        <v>#REF!</v>
      </c>
      <c r="W54" s="335"/>
      <c r="X54" s="304"/>
      <c r="Y54" s="305"/>
      <c r="Z54" s="299" t="e">
        <f ca="1">Z23/Z53</f>
        <v>#REF!</v>
      </c>
      <c r="AA54" s="300" t="e">
        <f ca="1">AA23/AA53</f>
        <v>#REF!</v>
      </c>
      <c r="AB54" s="333"/>
      <c r="AC54" s="302" t="e">
        <f ca="1">AC23/AC53</f>
        <v>#REF!</v>
      </c>
      <c r="AD54" s="300" t="e">
        <f ca="1">AD23/AD53</f>
        <v>#REF!</v>
      </c>
      <c r="AE54" s="333"/>
      <c r="AF54" s="302" t="e">
        <f ca="1">AF23/AF53</f>
        <v>#REF!</v>
      </c>
      <c r="AG54" s="300" t="e">
        <f ca="1">AG23/AG53</f>
        <v>#REF!</v>
      </c>
      <c r="AH54" s="333"/>
      <c r="AI54" s="302" t="e">
        <f ca="1">AI23/AI53</f>
        <v>#REF!</v>
      </c>
      <c r="AJ54" s="300" t="e">
        <f ca="1">AJ23/AJ53</f>
        <v>#REF!</v>
      </c>
      <c r="AK54" s="333"/>
      <c r="AL54" s="302" t="e">
        <f ca="1">AL23/AL53</f>
        <v>#REF!</v>
      </c>
      <c r="AM54" s="300" t="e">
        <f ca="1">AM23/AM53</f>
        <v>#REF!</v>
      </c>
      <c r="AN54" s="333"/>
      <c r="AO54" s="302" t="e">
        <f ca="1">AO23/AO53</f>
        <v>#REF!</v>
      </c>
      <c r="AP54" s="300" t="e">
        <f ca="1">AP23/AP53</f>
        <v>#REF!</v>
      </c>
      <c r="AQ54" s="335"/>
      <c r="AR54" s="304"/>
      <c r="AS54" s="305"/>
      <c r="AT54" s="304"/>
      <c r="AU54" s="305"/>
      <c r="AV54" s="6"/>
    </row>
    <row r="55" spans="1:48" ht="33.75" hidden="1" customHeight="1">
      <c r="A55" s="7"/>
      <c r="B55" s="7"/>
      <c r="C55" s="328"/>
      <c r="D55" s="297" t="s">
        <v>65</v>
      </c>
      <c r="E55" s="298"/>
      <c r="F55" s="299">
        <f>F39/F53</f>
        <v>721.625</v>
      </c>
      <c r="G55" s="300">
        <f>G39/G53</f>
        <v>721.625</v>
      </c>
      <c r="H55" s="333"/>
      <c r="I55" s="302">
        <f>I39/I53</f>
        <v>721.625</v>
      </c>
      <c r="J55" s="300">
        <f>J39/J53</f>
        <v>721.625</v>
      </c>
      <c r="K55" s="333"/>
      <c r="L55" s="302">
        <f>L39/L53</f>
        <v>721.625</v>
      </c>
      <c r="M55" s="300">
        <f>M39/M53</f>
        <v>721.625</v>
      </c>
      <c r="N55" s="333"/>
      <c r="O55" s="302">
        <f>O39/O53</f>
        <v>721.625</v>
      </c>
      <c r="P55" s="300">
        <f>P39/P53</f>
        <v>721.625</v>
      </c>
      <c r="Q55" s="333"/>
      <c r="R55" s="302">
        <f>R39/R53</f>
        <v>721.625</v>
      </c>
      <c r="S55" s="300">
        <f>S39/S53</f>
        <v>721.625</v>
      </c>
      <c r="T55" s="333"/>
      <c r="U55" s="302">
        <f>U39/U53</f>
        <v>721.625</v>
      </c>
      <c r="V55" s="300">
        <f>V39/V53</f>
        <v>721.625</v>
      </c>
      <c r="W55" s="335"/>
      <c r="X55" s="304"/>
      <c r="Y55" s="305"/>
      <c r="Z55" s="299">
        <f>Z39/Z53</f>
        <v>721.625</v>
      </c>
      <c r="AA55" s="300">
        <f>AA39/AA53</f>
        <v>721.625</v>
      </c>
      <c r="AB55" s="333"/>
      <c r="AC55" s="302">
        <f>AC39/AC53</f>
        <v>721.625</v>
      </c>
      <c r="AD55" s="300">
        <f>AD39/AD53</f>
        <v>721.625</v>
      </c>
      <c r="AE55" s="333"/>
      <c r="AF55" s="302">
        <f>AF39/AF53</f>
        <v>721.625</v>
      </c>
      <c r="AG55" s="300">
        <f>AG39/AG53</f>
        <v>721.625</v>
      </c>
      <c r="AH55" s="333"/>
      <c r="AI55" s="302">
        <f>AI39/AI53</f>
        <v>721.625</v>
      </c>
      <c r="AJ55" s="300">
        <f>AJ39/AJ53</f>
        <v>721.625</v>
      </c>
      <c r="AK55" s="333"/>
      <c r="AL55" s="302">
        <f>AL39/AL53</f>
        <v>721.625</v>
      </c>
      <c r="AM55" s="300">
        <f>AM39/AM53</f>
        <v>721.625</v>
      </c>
      <c r="AN55" s="333"/>
      <c r="AO55" s="302">
        <f>AO39/AO53</f>
        <v>721.625</v>
      </c>
      <c r="AP55" s="300">
        <f>AP39/AP53</f>
        <v>721.625</v>
      </c>
      <c r="AQ55" s="335"/>
      <c r="AR55" s="304"/>
      <c r="AS55" s="305"/>
      <c r="AT55" s="304"/>
      <c r="AU55" s="305"/>
      <c r="AV55" s="6"/>
    </row>
    <row r="56" spans="1:48" ht="33.75" hidden="1" customHeight="1">
      <c r="A56" s="7"/>
      <c r="B56" s="7"/>
      <c r="C56" s="328"/>
      <c r="D56" s="297" t="s">
        <v>66</v>
      </c>
      <c r="E56" s="298"/>
      <c r="F56" s="299" t="e">
        <f ca="1">F43/F53</f>
        <v>#REF!</v>
      </c>
      <c r="G56" s="300" t="e">
        <f ca="1">G43/G53</f>
        <v>#REF!</v>
      </c>
      <c r="H56" s="333"/>
      <c r="I56" s="302" t="e">
        <f ca="1">I43/I53</f>
        <v>#REF!</v>
      </c>
      <c r="J56" s="300" t="e">
        <f ca="1">J43/J53</f>
        <v>#REF!</v>
      </c>
      <c r="K56" s="333"/>
      <c r="L56" s="302" t="e">
        <f ca="1">L43/L53</f>
        <v>#REF!</v>
      </c>
      <c r="M56" s="300" t="e">
        <f ca="1">M43/M53</f>
        <v>#REF!</v>
      </c>
      <c r="N56" s="333"/>
      <c r="O56" s="302" t="e">
        <f ca="1">O43/O53</f>
        <v>#REF!</v>
      </c>
      <c r="P56" s="300" t="e">
        <f ca="1">P43/P53</f>
        <v>#REF!</v>
      </c>
      <c r="Q56" s="333"/>
      <c r="R56" s="302" t="e">
        <f ca="1">R43/R53</f>
        <v>#REF!</v>
      </c>
      <c r="S56" s="300" t="e">
        <f ca="1">S43/S53</f>
        <v>#REF!</v>
      </c>
      <c r="T56" s="333"/>
      <c r="U56" s="302" t="e">
        <f ca="1">U43/U53</f>
        <v>#REF!</v>
      </c>
      <c r="V56" s="300" t="e">
        <f ca="1">V43/V53</f>
        <v>#REF!</v>
      </c>
      <c r="W56" s="335"/>
      <c r="X56" s="304"/>
      <c r="Y56" s="305"/>
      <c r="Z56" s="299" t="e">
        <f ca="1">Z43/Z53</f>
        <v>#REF!</v>
      </c>
      <c r="AA56" s="300" t="e">
        <f ca="1">AA43/AA53</f>
        <v>#REF!</v>
      </c>
      <c r="AB56" s="333"/>
      <c r="AC56" s="302" t="e">
        <f ca="1">AC43/AC53</f>
        <v>#REF!</v>
      </c>
      <c r="AD56" s="300" t="e">
        <f ca="1">AD43/AD53</f>
        <v>#REF!</v>
      </c>
      <c r="AE56" s="333"/>
      <c r="AF56" s="302" t="e">
        <f ca="1">AF43/AF53</f>
        <v>#REF!</v>
      </c>
      <c r="AG56" s="300" t="e">
        <f ca="1">AG43/AG53</f>
        <v>#REF!</v>
      </c>
      <c r="AH56" s="333"/>
      <c r="AI56" s="302" t="e">
        <f ca="1">AI43/AI53</f>
        <v>#REF!</v>
      </c>
      <c r="AJ56" s="300" t="e">
        <f ca="1">AJ43/AJ53</f>
        <v>#REF!</v>
      </c>
      <c r="AK56" s="333"/>
      <c r="AL56" s="302" t="e">
        <f ca="1">AL43/AL53</f>
        <v>#REF!</v>
      </c>
      <c r="AM56" s="300" t="e">
        <f ca="1">AM43/AM53</f>
        <v>#REF!</v>
      </c>
      <c r="AN56" s="333"/>
      <c r="AO56" s="302" t="e">
        <f ca="1">AO43/AO53</f>
        <v>#REF!</v>
      </c>
      <c r="AP56" s="300" t="e">
        <f ca="1">AP43/AP53</f>
        <v>#REF!</v>
      </c>
      <c r="AQ56" s="335"/>
      <c r="AR56" s="304"/>
      <c r="AS56" s="305"/>
      <c r="AT56" s="304"/>
      <c r="AU56" s="305"/>
      <c r="AV56" s="6"/>
    </row>
    <row r="57" spans="1:48" ht="33.75" hidden="1" customHeight="1">
      <c r="A57" s="7"/>
      <c r="B57" s="7"/>
      <c r="C57" s="328"/>
      <c r="D57" s="297" t="s">
        <v>67</v>
      </c>
      <c r="E57" s="298"/>
      <c r="F57" s="299" t="e">
        <f ca="1">IF(F26&lt;&gt;0,F23/F26,"")</f>
        <v>#REF!</v>
      </c>
      <c r="G57" s="300" t="e">
        <f ca="1">IF(G26&lt;&gt;0,G23/G26,"")</f>
        <v>#REF!</v>
      </c>
      <c r="H57" s="333"/>
      <c r="I57" s="302" t="e">
        <f ca="1">IF(I26&lt;&gt;0,I23/I26,"")</f>
        <v>#REF!</v>
      </c>
      <c r="J57" s="300" t="e">
        <f ca="1">IF(J26&lt;&gt;0,J23/J26,"")</f>
        <v>#REF!</v>
      </c>
      <c r="K57" s="333"/>
      <c r="L57" s="302" t="e">
        <f ca="1">IF(L26&lt;&gt;0,L23/L26,"")</f>
        <v>#REF!</v>
      </c>
      <c r="M57" s="300" t="e">
        <f ca="1">IF(M26&lt;&gt;0,M23/M26,"")</f>
        <v>#REF!</v>
      </c>
      <c r="N57" s="333"/>
      <c r="O57" s="302" t="e">
        <f ca="1">IF(O26&lt;&gt;0,O23/O26,"")</f>
        <v>#REF!</v>
      </c>
      <c r="P57" s="300" t="e">
        <f ca="1">IF(P26&lt;&gt;0,P23/P26,"")</f>
        <v>#REF!</v>
      </c>
      <c r="Q57" s="333"/>
      <c r="R57" s="302" t="e">
        <f ca="1">IF(R26&lt;&gt;0,R23/R26,"")</f>
        <v>#REF!</v>
      </c>
      <c r="S57" s="300" t="e">
        <f ca="1">IF(S26&lt;&gt;0,S23/S26,"")</f>
        <v>#REF!</v>
      </c>
      <c r="T57" s="333"/>
      <c r="U57" s="302" t="e">
        <f ca="1">IF(U26&lt;&gt;0,U23/U26,"")</f>
        <v>#REF!</v>
      </c>
      <c r="V57" s="300" t="e">
        <f ca="1">IF(V26&lt;&gt;0,V23/V26,"")</f>
        <v>#REF!</v>
      </c>
      <c r="W57" s="335"/>
      <c r="X57" s="304"/>
      <c r="Y57" s="305"/>
      <c r="Z57" s="299" t="e">
        <f ca="1">IF(Z26&lt;&gt;0,Z23/Z26,"")</f>
        <v>#REF!</v>
      </c>
      <c r="AA57" s="300" t="e">
        <f ca="1">IF(AA26&lt;&gt;0,AA23/AA26,"")</f>
        <v>#REF!</v>
      </c>
      <c r="AB57" s="333"/>
      <c r="AC57" s="302" t="e">
        <f ca="1">IF(AC26&lt;&gt;0,AC23/AC26,"")</f>
        <v>#REF!</v>
      </c>
      <c r="AD57" s="300" t="e">
        <f ca="1">IF(AD26&lt;&gt;0,AD23/AD26,"")</f>
        <v>#REF!</v>
      </c>
      <c r="AE57" s="333"/>
      <c r="AF57" s="302" t="e">
        <f ca="1">IF(AF26&lt;&gt;0,AF23/AF26,"")</f>
        <v>#REF!</v>
      </c>
      <c r="AG57" s="300" t="e">
        <f ca="1">IF(AG26&lt;&gt;0,AG23/AG26,"")</f>
        <v>#REF!</v>
      </c>
      <c r="AH57" s="333"/>
      <c r="AI57" s="302" t="e">
        <f ca="1">IF(AI26&lt;&gt;0,AI23/AI26,"")</f>
        <v>#REF!</v>
      </c>
      <c r="AJ57" s="300" t="e">
        <f ca="1">IF(AJ26&lt;&gt;0,AJ23/AJ26,"")</f>
        <v>#REF!</v>
      </c>
      <c r="AK57" s="333"/>
      <c r="AL57" s="302" t="e">
        <f ca="1">IF(AL26&lt;&gt;0,AL23/AL26,"")</f>
        <v>#REF!</v>
      </c>
      <c r="AM57" s="300" t="e">
        <f ca="1">IF(AM26&lt;&gt;0,AM23/AM26,"")</f>
        <v>#REF!</v>
      </c>
      <c r="AN57" s="333"/>
      <c r="AO57" s="302" t="e">
        <f ca="1">IF(AO26&lt;&gt;0,AO23/AO26,"")</f>
        <v>#REF!</v>
      </c>
      <c r="AP57" s="300" t="e">
        <f ca="1">IF(AP26&lt;&gt;0,AP23/AP26,"")</f>
        <v>#REF!</v>
      </c>
      <c r="AQ57" s="335"/>
      <c r="AR57" s="304"/>
      <c r="AS57" s="305"/>
      <c r="AT57" s="304"/>
      <c r="AU57" s="305"/>
      <c r="AV57" s="6"/>
    </row>
    <row r="58" spans="1:48" ht="33.75" hidden="1" customHeight="1" thickBot="1">
      <c r="A58" s="7"/>
      <c r="B58" s="7"/>
      <c r="C58" s="338"/>
      <c r="D58" s="306" t="s">
        <v>68</v>
      </c>
      <c r="E58" s="307"/>
      <c r="F58" s="339" t="e">
        <f ca="1">IF(F26&lt;&gt;0,F24/F26,"")</f>
        <v>#REF!</v>
      </c>
      <c r="G58" s="340" t="e">
        <f ca="1">IF(G26&lt;&gt;0,G24/G26,"")</f>
        <v>#REF!</v>
      </c>
      <c r="H58" s="341"/>
      <c r="I58" s="342" t="e">
        <f ca="1">IF(I26&lt;&gt;0,I24/I26,"")</f>
        <v>#REF!</v>
      </c>
      <c r="J58" s="340" t="e">
        <f ca="1">IF(J26&lt;&gt;0,J24/J26,"")</f>
        <v>#REF!</v>
      </c>
      <c r="K58" s="341"/>
      <c r="L58" s="342" t="e">
        <f ca="1">IF(L26&lt;&gt;0,L24/L26,"")</f>
        <v>#REF!</v>
      </c>
      <c r="M58" s="340" t="e">
        <f ca="1">IF(M26&lt;&gt;0,M24/M26,"")</f>
        <v>#REF!</v>
      </c>
      <c r="N58" s="341"/>
      <c r="O58" s="342" t="e">
        <f ca="1">IF(O26&lt;&gt;0,O24/O26,"")</f>
        <v>#REF!</v>
      </c>
      <c r="P58" s="340" t="e">
        <f ca="1">IF(P26&lt;&gt;0,P24/P26,"")</f>
        <v>#REF!</v>
      </c>
      <c r="Q58" s="341"/>
      <c r="R58" s="342" t="e">
        <f ca="1">IF(R26&lt;&gt;0,R24/R26,"")</f>
        <v>#REF!</v>
      </c>
      <c r="S58" s="340" t="e">
        <f ca="1">IF(S26&lt;&gt;0,S24/S26,"")</f>
        <v>#REF!</v>
      </c>
      <c r="T58" s="341"/>
      <c r="U58" s="342" t="e">
        <f ca="1">IF(U26&lt;&gt;0,U24/U26,"")</f>
        <v>#REF!</v>
      </c>
      <c r="V58" s="340" t="e">
        <f ca="1">IF(V26&lt;&gt;0,V24/V26,"")</f>
        <v>#REF!</v>
      </c>
      <c r="W58" s="343"/>
      <c r="X58" s="344"/>
      <c r="Y58" s="345"/>
      <c r="Z58" s="339" t="e">
        <f ca="1">IF(Z26&lt;&gt;0,Z24/Z26,"")</f>
        <v>#REF!</v>
      </c>
      <c r="AA58" s="340" t="e">
        <f ca="1">IF(AA26&lt;&gt;0,AA24/AA26,"")</f>
        <v>#REF!</v>
      </c>
      <c r="AB58" s="341"/>
      <c r="AC58" s="342" t="e">
        <f ca="1">IF(AC26&lt;&gt;0,AC24/AC26,"")</f>
        <v>#REF!</v>
      </c>
      <c r="AD58" s="340" t="e">
        <f ca="1">IF(AD26&lt;&gt;0,AD24/AD26,"")</f>
        <v>#REF!</v>
      </c>
      <c r="AE58" s="341"/>
      <c r="AF58" s="342" t="e">
        <f ca="1">IF(AF26&lt;&gt;0,AF24/AF26,"")</f>
        <v>#REF!</v>
      </c>
      <c r="AG58" s="340" t="e">
        <f ca="1">IF(AG26&lt;&gt;0,AG24/AG26,"")</f>
        <v>#REF!</v>
      </c>
      <c r="AH58" s="341"/>
      <c r="AI58" s="342" t="e">
        <f ca="1">IF(AI26&lt;&gt;0,AI24/AI26,"")</f>
        <v>#REF!</v>
      </c>
      <c r="AJ58" s="340" t="e">
        <f ca="1">IF(AJ26&lt;&gt;0,AJ24/AJ26,"")</f>
        <v>#REF!</v>
      </c>
      <c r="AK58" s="341"/>
      <c r="AL58" s="342" t="e">
        <f ca="1">IF(AL26&lt;&gt;0,AL24/AL26,"")</f>
        <v>#REF!</v>
      </c>
      <c r="AM58" s="340" t="e">
        <f ca="1">IF(AM26&lt;&gt;0,AM24/AM26,"")</f>
        <v>#REF!</v>
      </c>
      <c r="AN58" s="341"/>
      <c r="AO58" s="342" t="e">
        <f ca="1">IF(AO26&lt;&gt;0,AO24/AO26,"")</f>
        <v>#REF!</v>
      </c>
      <c r="AP58" s="340" t="e">
        <f ca="1">IF(AP26&lt;&gt;0,AP24/AP26,"")</f>
        <v>#REF!</v>
      </c>
      <c r="AQ58" s="343"/>
      <c r="AR58" s="344"/>
      <c r="AS58" s="345"/>
      <c r="AT58" s="344"/>
      <c r="AU58" s="345"/>
      <c r="AV58" s="6"/>
    </row>
    <row r="59" spans="1:48" ht="36" thickTop="1">
      <c r="A59" s="7"/>
      <c r="B59" s="7"/>
      <c r="C59" s="346" t="s">
        <v>69</v>
      </c>
      <c r="D59" s="347" t="s">
        <v>70</v>
      </c>
      <c r="E59" s="348"/>
      <c r="F59" s="349" t="e">
        <f ca="1">IF(F25=0,0,F39/F25)</f>
        <v>#REF!</v>
      </c>
      <c r="G59" s="350" t="e">
        <f ca="1">IF(G25=0,0,G39/G25)</f>
        <v>#REF!</v>
      </c>
      <c r="H59" s="263"/>
      <c r="I59" s="351" t="e">
        <f ca="1">IF(I25=0,0,I39/I25)</f>
        <v>#REF!</v>
      </c>
      <c r="J59" s="350" t="e">
        <f ca="1">IF(J25=0,0,J39/J25)</f>
        <v>#REF!</v>
      </c>
      <c r="K59" s="263"/>
      <c r="L59" s="351" t="e">
        <f ca="1">IF(L25=0,0,L39/L25)</f>
        <v>#REF!</v>
      </c>
      <c r="M59" s="350" t="e">
        <f ca="1">IF(M25=0,0,M39/M25)</f>
        <v>#REF!</v>
      </c>
      <c r="N59" s="263"/>
      <c r="O59" s="351" t="e">
        <f ca="1">IF(O25=0,0,O39/O25)</f>
        <v>#REF!</v>
      </c>
      <c r="P59" s="350" t="e">
        <f ca="1">IF(P25=0,0,P39/P25)</f>
        <v>#REF!</v>
      </c>
      <c r="Q59" s="263"/>
      <c r="R59" s="351" t="e">
        <f ca="1">IF(R25=0,0,R39/R25)</f>
        <v>#REF!</v>
      </c>
      <c r="S59" s="350" t="e">
        <f ca="1">IF(S25=0,0,S39/S25)</f>
        <v>#REF!</v>
      </c>
      <c r="T59" s="263"/>
      <c r="U59" s="351" t="e">
        <f ca="1">IF(U25=0,0,U39/U25)</f>
        <v>#REF!</v>
      </c>
      <c r="V59" s="350" t="e">
        <f ca="1">IF(V25=0,0,V39/V25)</f>
        <v>#REF!</v>
      </c>
      <c r="W59" s="264"/>
      <c r="X59" s="265" t="e">
        <f ca="1">SUMIF(F$6:W$6,X$6,F59:W59)</f>
        <v>#REF!</v>
      </c>
      <c r="Y59" s="266" t="e">
        <f ca="1">SUMIF(F$6:W$6,Y$6,F59:W59)</f>
        <v>#REF!</v>
      </c>
      <c r="Z59" s="349" t="e">
        <f ca="1">IF(Z25=0,0,Z39/Z25)</f>
        <v>#REF!</v>
      </c>
      <c r="AA59" s="350" t="e">
        <f ca="1">IF(AA25=0,0,AA39/AA25)</f>
        <v>#REF!</v>
      </c>
      <c r="AB59" s="263"/>
      <c r="AC59" s="351" t="e">
        <f ca="1">IF(AC25=0,0,AC39/AC25)</f>
        <v>#REF!</v>
      </c>
      <c r="AD59" s="350" t="e">
        <f ca="1">IF(AD25=0,0,AD39/AD25)</f>
        <v>#REF!</v>
      </c>
      <c r="AE59" s="263"/>
      <c r="AF59" s="351" t="e">
        <f ca="1">IF(AF25=0,0,AF39/AF25)</f>
        <v>#REF!</v>
      </c>
      <c r="AG59" s="350" t="e">
        <f ca="1">IF(AG25=0,0,AG39/AG25)</f>
        <v>#REF!</v>
      </c>
      <c r="AH59" s="263"/>
      <c r="AI59" s="351" t="e">
        <f ca="1">IF(AI25=0,0,AI39/AI25)</f>
        <v>#REF!</v>
      </c>
      <c r="AJ59" s="350" t="e">
        <f ca="1">IF(AJ25=0,0,AJ39/AJ25)</f>
        <v>#REF!</v>
      </c>
      <c r="AK59" s="263"/>
      <c r="AL59" s="351" t="e">
        <f ca="1">IF(AL25=0,0,AL39/AL25)</f>
        <v>#REF!</v>
      </c>
      <c r="AM59" s="350" t="e">
        <f ca="1">IF(AM25=0,0,AM39/AM25)</f>
        <v>#REF!</v>
      </c>
      <c r="AN59" s="263"/>
      <c r="AO59" s="351" t="e">
        <f ca="1">IF(AO25=0,0,AO39/AO25)</f>
        <v>#REF!</v>
      </c>
      <c r="AP59" s="350" t="e">
        <f ca="1">IF(AP25=0,0,AP39/AP25)</f>
        <v>#REF!</v>
      </c>
      <c r="AQ59" s="264"/>
      <c r="AR59" s="265" t="e">
        <f ca="1">SUMIF(Z$6:AQ$6,AR$6,Z59:AQ59)</f>
        <v>#REF!</v>
      </c>
      <c r="AS59" s="266" t="e">
        <f ca="1">SUMIF(Z$6:AQ$6,AS$6,Z59:AQ59)</f>
        <v>#REF!</v>
      </c>
      <c r="AT59" s="265" t="e">
        <f ca="1">X59+AR59</f>
        <v>#REF!</v>
      </c>
      <c r="AU59" s="266" t="e">
        <f t="shared" ref="AU59" ca="1" si="40">Y59+AS59</f>
        <v>#REF!</v>
      </c>
      <c r="AV59" s="6"/>
    </row>
    <row r="60" spans="1:48" ht="36" thickBot="1">
      <c r="A60" s="7"/>
      <c r="B60" s="7"/>
      <c r="C60" s="352"/>
      <c r="D60" s="353" t="s">
        <v>71</v>
      </c>
      <c r="E60" s="354"/>
      <c r="F60" s="355" t="e">
        <f ca="1">F59/$F$72</f>
        <v>#REF!</v>
      </c>
      <c r="G60" s="356" t="e">
        <f ca="1">G59/$F$72</f>
        <v>#REF!</v>
      </c>
      <c r="H60" s="357"/>
      <c r="I60" s="358" t="e">
        <f ca="1">I59/$F$72</f>
        <v>#REF!</v>
      </c>
      <c r="J60" s="356" t="e">
        <f ca="1">J59/$F$72</f>
        <v>#REF!</v>
      </c>
      <c r="K60" s="357"/>
      <c r="L60" s="358" t="e">
        <f ca="1">L59/$F$72</f>
        <v>#REF!</v>
      </c>
      <c r="M60" s="356" t="e">
        <f ca="1">M59/$F$72</f>
        <v>#REF!</v>
      </c>
      <c r="N60" s="357"/>
      <c r="O60" s="358" t="e">
        <f ca="1">O59/$F$72</f>
        <v>#REF!</v>
      </c>
      <c r="P60" s="356" t="e">
        <f ca="1">P59/$F$72</f>
        <v>#REF!</v>
      </c>
      <c r="Q60" s="357"/>
      <c r="R60" s="358" t="e">
        <f ca="1">R59/$F$72</f>
        <v>#REF!</v>
      </c>
      <c r="S60" s="356" t="e">
        <f ca="1">S59/$F$72</f>
        <v>#REF!</v>
      </c>
      <c r="T60" s="357"/>
      <c r="U60" s="358" t="e">
        <f ca="1">U59/$F$72</f>
        <v>#REF!</v>
      </c>
      <c r="V60" s="356" t="e">
        <f ca="1">V59/$F$72</f>
        <v>#REF!</v>
      </c>
      <c r="W60" s="359"/>
      <c r="X60" s="360" t="e">
        <f ca="1">X59/$F$72</f>
        <v>#REF!</v>
      </c>
      <c r="Y60" s="361" t="e">
        <f ca="1">SUMIF(F$6:W$6,Y$6,F60:W60)</f>
        <v>#REF!</v>
      </c>
      <c r="Z60" s="355" t="e">
        <f ca="1">Z59/$F$72</f>
        <v>#REF!</v>
      </c>
      <c r="AA60" s="356" t="e">
        <f ca="1">AA59/$F$72</f>
        <v>#REF!</v>
      </c>
      <c r="AB60" s="357"/>
      <c r="AC60" s="358" t="e">
        <f ca="1">AC59/$F$72</f>
        <v>#REF!</v>
      </c>
      <c r="AD60" s="356" t="e">
        <f ca="1">AD59/$F$72</f>
        <v>#REF!</v>
      </c>
      <c r="AE60" s="357"/>
      <c r="AF60" s="358" t="e">
        <f ca="1">AF59/$F$72</f>
        <v>#REF!</v>
      </c>
      <c r="AG60" s="356" t="e">
        <f ca="1">AG59/$F$72</f>
        <v>#REF!</v>
      </c>
      <c r="AH60" s="357"/>
      <c r="AI60" s="358" t="e">
        <f ca="1">AI59/$F$72</f>
        <v>#REF!</v>
      </c>
      <c r="AJ60" s="356" t="e">
        <f ca="1">AJ59/$F$72</f>
        <v>#REF!</v>
      </c>
      <c r="AK60" s="357"/>
      <c r="AL60" s="358" t="e">
        <f ca="1">AL59/$F$72</f>
        <v>#REF!</v>
      </c>
      <c r="AM60" s="356" t="e">
        <f ca="1">AM59/$F$72</f>
        <v>#REF!</v>
      </c>
      <c r="AN60" s="357"/>
      <c r="AO60" s="362" t="e">
        <f ca="1">AO59/$F$72</f>
        <v>#REF!</v>
      </c>
      <c r="AP60" s="356" t="e">
        <f ca="1">AP59/$F$72</f>
        <v>#REF!</v>
      </c>
      <c r="AQ60" s="359"/>
      <c r="AR60" s="360" t="e">
        <f ca="1">AR59/$F$72</f>
        <v>#REF!</v>
      </c>
      <c r="AS60" s="361" t="e">
        <f ca="1">SUMIF(Z$6:AQ$6,AS$6,Z60:AQ60)</f>
        <v>#REF!</v>
      </c>
      <c r="AT60" s="360" t="e">
        <f ca="1">AT59/$F$72</f>
        <v>#REF!</v>
      </c>
      <c r="AU60" s="361" t="e">
        <f ca="1">SUMIF(AB$6:AS$6,AU$6,AB60:AS60)</f>
        <v>#REF!</v>
      </c>
      <c r="AV60" s="6"/>
    </row>
    <row r="61" spans="1:48" ht="33" customHeight="1" thickTop="1">
      <c r="A61" s="7"/>
      <c r="B61" s="7"/>
      <c r="C61" s="363" t="str">
        <f>$A$1</f>
        <v>Graph熊本</v>
      </c>
      <c r="D61" s="363"/>
      <c r="E61" s="363"/>
      <c r="F61" s="363"/>
      <c r="G61" s="363"/>
      <c r="H61" s="363"/>
      <c r="I61" s="363"/>
      <c r="J61" s="363"/>
      <c r="K61" s="363"/>
      <c r="L61" s="363"/>
      <c r="M61" s="363"/>
      <c r="N61" s="363"/>
      <c r="O61" s="364"/>
      <c r="P61" s="364"/>
      <c r="Q61" s="365"/>
      <c r="R61" s="364"/>
      <c r="S61" s="364"/>
      <c r="T61" s="365"/>
      <c r="U61" s="364"/>
      <c r="V61" s="364"/>
      <c r="W61" s="365"/>
      <c r="X61" s="366"/>
      <c r="Y61" s="366"/>
      <c r="Z61" s="364"/>
      <c r="AA61" s="364"/>
      <c r="AB61" s="365"/>
      <c r="AC61" s="364"/>
      <c r="AD61" s="364"/>
      <c r="AE61" s="365"/>
      <c r="AF61" s="364"/>
      <c r="AG61" s="364"/>
      <c r="AH61" s="365"/>
      <c r="AI61" s="364"/>
      <c r="AJ61" s="364"/>
      <c r="AK61" s="365"/>
      <c r="AL61" s="364"/>
      <c r="AM61" s="364"/>
      <c r="AN61" s="365"/>
      <c r="AO61" s="364"/>
      <c r="AP61" s="367" t="s">
        <v>72</v>
      </c>
      <c r="AQ61" s="367"/>
      <c r="AR61" s="367"/>
      <c r="AS61" s="367"/>
      <c r="AT61" s="367"/>
      <c r="AU61" s="367"/>
      <c r="AV61" s="6"/>
    </row>
    <row r="62" spans="1:48" ht="33" customHeight="1">
      <c r="A62" s="368"/>
      <c r="B62" s="368"/>
      <c r="C62" s="369"/>
      <c r="D62" s="370"/>
      <c r="E62" s="371" t="s">
        <v>73</v>
      </c>
      <c r="F62" s="372"/>
      <c r="G62" s="373" t="s">
        <v>74</v>
      </c>
      <c r="H62" s="374"/>
      <c r="I62" s="372"/>
      <c r="J62" s="373" t="s">
        <v>74</v>
      </c>
      <c r="K62" s="374"/>
      <c r="L62" s="372"/>
      <c r="M62" s="373" t="s">
        <v>74</v>
      </c>
      <c r="N62" s="374"/>
      <c r="O62" s="372"/>
      <c r="P62" s="373" t="s">
        <v>74</v>
      </c>
      <c r="Q62" s="374"/>
      <c r="R62" s="372"/>
      <c r="S62" s="373" t="s">
        <v>74</v>
      </c>
      <c r="T62" s="374"/>
      <c r="U62" s="372"/>
      <c r="V62" s="373" t="s">
        <v>74</v>
      </c>
      <c r="W62" s="374"/>
      <c r="X62" s="375"/>
      <c r="Y62" s="375"/>
      <c r="Z62" s="372"/>
      <c r="AA62" s="373" t="s">
        <v>74</v>
      </c>
      <c r="AB62" s="374"/>
      <c r="AC62" s="372"/>
      <c r="AD62" s="373" t="s">
        <v>74</v>
      </c>
      <c r="AE62" s="374"/>
      <c r="AF62" s="372"/>
      <c r="AG62" s="373" t="s">
        <v>74</v>
      </c>
      <c r="AH62" s="374"/>
      <c r="AI62" s="372"/>
      <c r="AJ62" s="373" t="s">
        <v>74</v>
      </c>
      <c r="AK62" s="374"/>
      <c r="AL62" s="372"/>
      <c r="AM62" s="373" t="s">
        <v>74</v>
      </c>
      <c r="AN62" s="374"/>
      <c r="AO62" s="376"/>
      <c r="AP62" s="376"/>
      <c r="AQ62" s="377"/>
      <c r="AR62" s="375"/>
      <c r="AS62" s="375"/>
      <c r="AT62" s="375"/>
      <c r="AU62" s="375"/>
      <c r="AV62" s="6"/>
    </row>
    <row r="63" spans="1:48" ht="33" customHeight="1">
      <c r="A63" s="8"/>
      <c r="B63" s="8"/>
      <c r="C63" s="378"/>
      <c r="D63" s="379"/>
      <c r="E63" s="380" t="s">
        <v>55</v>
      </c>
      <c r="F63" s="364"/>
      <c r="G63" s="381">
        <v>0</v>
      </c>
      <c r="H63" s="365"/>
      <c r="I63" s="364"/>
      <c r="J63" s="381">
        <v>0</v>
      </c>
      <c r="K63" s="365"/>
      <c r="L63" s="364"/>
      <c r="M63" s="381">
        <v>0</v>
      </c>
      <c r="N63" s="365"/>
      <c r="O63" s="364"/>
      <c r="P63" s="381">
        <v>0</v>
      </c>
      <c r="Q63" s="365"/>
      <c r="R63" s="364"/>
      <c r="S63" s="381">
        <v>0</v>
      </c>
      <c r="T63" s="365"/>
      <c r="U63" s="364"/>
      <c r="V63" s="381">
        <v>0</v>
      </c>
      <c r="W63" s="365"/>
      <c r="X63" s="366"/>
      <c r="Y63" s="366"/>
      <c r="Z63" s="364"/>
      <c r="AA63" s="381">
        <v>0</v>
      </c>
      <c r="AB63" s="365"/>
      <c r="AC63" s="364"/>
      <c r="AD63" s="381">
        <v>0</v>
      </c>
      <c r="AE63" s="365"/>
      <c r="AF63" s="364"/>
      <c r="AG63" s="381">
        <v>0</v>
      </c>
      <c r="AH63" s="365"/>
      <c r="AI63" s="364"/>
      <c r="AJ63" s="381">
        <v>0</v>
      </c>
      <c r="AK63" s="365"/>
      <c r="AL63" s="364"/>
      <c r="AM63" s="381">
        <v>0</v>
      </c>
      <c r="AN63" s="365"/>
      <c r="AO63" s="376"/>
      <c r="AP63" s="376"/>
      <c r="AQ63" s="377"/>
      <c r="AR63" s="366"/>
      <c r="AS63" s="366"/>
      <c r="AT63" s="366"/>
      <c r="AU63" s="366"/>
      <c r="AV63" s="6"/>
    </row>
    <row r="64" spans="1:48" ht="33" customHeight="1">
      <c r="A64" s="8"/>
      <c r="B64" s="8"/>
      <c r="C64" s="378"/>
      <c r="D64" s="379"/>
      <c r="E64" s="382" t="s">
        <v>56</v>
      </c>
      <c r="F64" s="364"/>
      <c r="G64" s="383">
        <v>0</v>
      </c>
      <c r="H64" s="365"/>
      <c r="I64" s="364"/>
      <c r="J64" s="383">
        <v>0</v>
      </c>
      <c r="K64" s="365"/>
      <c r="L64" s="364"/>
      <c r="M64" s="383">
        <v>0</v>
      </c>
      <c r="N64" s="365"/>
      <c r="O64" s="364"/>
      <c r="P64" s="383">
        <v>0</v>
      </c>
      <c r="Q64" s="365"/>
      <c r="R64" s="364"/>
      <c r="S64" s="383">
        <v>0</v>
      </c>
      <c r="T64" s="365"/>
      <c r="U64" s="364"/>
      <c r="V64" s="383">
        <v>0</v>
      </c>
      <c r="W64" s="365"/>
      <c r="X64" s="366"/>
      <c r="Y64" s="366"/>
      <c r="Z64" s="364"/>
      <c r="AA64" s="383">
        <v>0</v>
      </c>
      <c r="AB64" s="365"/>
      <c r="AC64" s="364"/>
      <c r="AD64" s="383">
        <v>0</v>
      </c>
      <c r="AE64" s="365"/>
      <c r="AF64" s="364"/>
      <c r="AG64" s="383">
        <v>0</v>
      </c>
      <c r="AH64" s="365"/>
      <c r="AI64" s="364"/>
      <c r="AJ64" s="383">
        <v>0</v>
      </c>
      <c r="AK64" s="365"/>
      <c r="AL64" s="364"/>
      <c r="AM64" s="383">
        <v>0</v>
      </c>
      <c r="AN64" s="365"/>
      <c r="AO64" s="376"/>
      <c r="AP64" s="376"/>
      <c r="AQ64" s="377"/>
      <c r="AR64" s="366"/>
      <c r="AS64" s="366"/>
      <c r="AT64" s="366"/>
      <c r="AU64" s="366"/>
      <c r="AV64" s="6"/>
    </row>
    <row r="65" spans="1:48" ht="33" customHeight="1">
      <c r="A65" s="8"/>
      <c r="B65" s="8"/>
      <c r="C65" s="378"/>
      <c r="D65" s="379"/>
      <c r="E65" s="382" t="s">
        <v>57</v>
      </c>
      <c r="F65" s="364"/>
      <c r="G65" s="383">
        <v>0</v>
      </c>
      <c r="H65" s="365"/>
      <c r="I65" s="364"/>
      <c r="J65" s="383">
        <v>0</v>
      </c>
      <c r="K65" s="365"/>
      <c r="L65" s="364"/>
      <c r="M65" s="383">
        <v>0</v>
      </c>
      <c r="N65" s="365"/>
      <c r="O65" s="364"/>
      <c r="P65" s="383">
        <v>0</v>
      </c>
      <c r="Q65" s="365"/>
      <c r="R65" s="364"/>
      <c r="S65" s="383">
        <v>0</v>
      </c>
      <c r="T65" s="365"/>
      <c r="U65" s="364"/>
      <c r="V65" s="383">
        <v>0</v>
      </c>
      <c r="W65" s="365"/>
      <c r="X65" s="366"/>
      <c r="Y65" s="366"/>
      <c r="Z65" s="364"/>
      <c r="AA65" s="383">
        <v>0</v>
      </c>
      <c r="AB65" s="365"/>
      <c r="AC65" s="364"/>
      <c r="AD65" s="383">
        <v>0</v>
      </c>
      <c r="AE65" s="365"/>
      <c r="AF65" s="364"/>
      <c r="AG65" s="383">
        <v>0</v>
      </c>
      <c r="AH65" s="365"/>
      <c r="AI65" s="364"/>
      <c r="AJ65" s="383">
        <v>0</v>
      </c>
      <c r="AK65" s="365"/>
      <c r="AL65" s="364"/>
      <c r="AM65" s="383">
        <v>0</v>
      </c>
      <c r="AN65" s="365"/>
      <c r="AO65" s="376"/>
      <c r="AP65" s="376"/>
      <c r="AQ65" s="377"/>
      <c r="AR65" s="366"/>
      <c r="AS65" s="366"/>
      <c r="AT65" s="366"/>
      <c r="AU65" s="366" t="s">
        <v>75</v>
      </c>
      <c r="AV65" s="6"/>
    </row>
    <row r="66" spans="1:48" ht="33" customHeight="1">
      <c r="A66" s="8"/>
      <c r="B66" s="8"/>
      <c r="C66" s="378"/>
      <c r="D66" s="379"/>
      <c r="E66" s="382" t="s">
        <v>58</v>
      </c>
      <c r="F66" s="364"/>
      <c r="G66" s="383">
        <v>0</v>
      </c>
      <c r="H66" s="365"/>
      <c r="I66" s="364"/>
      <c r="J66" s="383">
        <v>0</v>
      </c>
      <c r="K66" s="365"/>
      <c r="L66" s="364"/>
      <c r="M66" s="383">
        <v>0</v>
      </c>
      <c r="N66" s="365"/>
      <c r="O66" s="364"/>
      <c r="P66" s="383">
        <v>0</v>
      </c>
      <c r="Q66" s="365"/>
      <c r="R66" s="364"/>
      <c r="S66" s="383">
        <v>0</v>
      </c>
      <c r="T66" s="365"/>
      <c r="U66" s="364"/>
      <c r="V66" s="383">
        <v>0</v>
      </c>
      <c r="W66" s="365"/>
      <c r="X66" s="366"/>
      <c r="Y66" s="366"/>
      <c r="Z66" s="364"/>
      <c r="AA66" s="383">
        <v>0</v>
      </c>
      <c r="AB66" s="365"/>
      <c r="AC66" s="364"/>
      <c r="AD66" s="383">
        <v>0</v>
      </c>
      <c r="AE66" s="365"/>
      <c r="AF66" s="364"/>
      <c r="AG66" s="383">
        <v>0</v>
      </c>
      <c r="AH66" s="365"/>
      <c r="AI66" s="364"/>
      <c r="AJ66" s="383">
        <v>0</v>
      </c>
      <c r="AK66" s="365"/>
      <c r="AL66" s="364"/>
      <c r="AM66" s="383">
        <v>0</v>
      </c>
      <c r="AN66" s="365"/>
      <c r="AO66" s="376"/>
      <c r="AP66" s="376"/>
      <c r="AQ66" s="377"/>
      <c r="AR66" s="366"/>
      <c r="AS66" s="366"/>
      <c r="AT66" s="366"/>
      <c r="AU66" s="366"/>
      <c r="AV66" s="6"/>
    </row>
    <row r="67" spans="1:48" ht="33" customHeight="1">
      <c r="A67" s="8"/>
      <c r="B67" s="8"/>
      <c r="C67" s="378"/>
      <c r="D67" s="379"/>
      <c r="E67" s="382" t="s">
        <v>59</v>
      </c>
      <c r="F67" s="364"/>
      <c r="G67" s="383">
        <v>0</v>
      </c>
      <c r="H67" s="365"/>
      <c r="I67" s="364"/>
      <c r="J67" s="383">
        <v>0</v>
      </c>
      <c r="K67" s="365"/>
      <c r="L67" s="364"/>
      <c r="M67" s="383">
        <v>0</v>
      </c>
      <c r="N67" s="365"/>
      <c r="O67" s="364"/>
      <c r="P67" s="383">
        <v>0</v>
      </c>
      <c r="Q67" s="365"/>
      <c r="R67" s="364"/>
      <c r="S67" s="383">
        <v>0</v>
      </c>
      <c r="T67" s="365"/>
      <c r="U67" s="364"/>
      <c r="V67" s="383">
        <v>0</v>
      </c>
      <c r="W67" s="365"/>
      <c r="X67" s="366"/>
      <c r="Y67" s="366"/>
      <c r="Z67" s="364"/>
      <c r="AA67" s="383">
        <v>0</v>
      </c>
      <c r="AB67" s="365"/>
      <c r="AC67" s="364"/>
      <c r="AD67" s="383">
        <v>0</v>
      </c>
      <c r="AE67" s="365"/>
      <c r="AF67" s="364"/>
      <c r="AG67" s="383">
        <v>0</v>
      </c>
      <c r="AH67" s="365"/>
      <c r="AI67" s="364"/>
      <c r="AJ67" s="383">
        <v>0</v>
      </c>
      <c r="AK67" s="365"/>
      <c r="AL67" s="364"/>
      <c r="AM67" s="383">
        <v>0</v>
      </c>
      <c r="AN67" s="365"/>
      <c r="AO67" s="376"/>
      <c r="AP67" s="376"/>
      <c r="AQ67" s="377"/>
      <c r="AR67" s="366"/>
      <c r="AS67" s="366"/>
      <c r="AT67" s="366"/>
      <c r="AU67" s="366"/>
      <c r="AV67" s="6"/>
    </row>
    <row r="68" spans="1:48" ht="33" customHeight="1">
      <c r="A68" s="8"/>
      <c r="B68" s="8"/>
      <c r="C68" s="378"/>
      <c r="D68" s="379"/>
      <c r="E68" s="382" t="s">
        <v>60</v>
      </c>
      <c r="F68" s="364"/>
      <c r="G68" s="383">
        <v>0</v>
      </c>
      <c r="H68" s="365"/>
      <c r="I68" s="364"/>
      <c r="J68" s="383">
        <v>0</v>
      </c>
      <c r="K68" s="365"/>
      <c r="L68" s="364"/>
      <c r="M68" s="383">
        <v>0</v>
      </c>
      <c r="N68" s="365"/>
      <c r="O68" s="364"/>
      <c r="P68" s="383">
        <v>0</v>
      </c>
      <c r="Q68" s="365"/>
      <c r="R68" s="364"/>
      <c r="S68" s="383">
        <v>0</v>
      </c>
      <c r="T68" s="365"/>
      <c r="U68" s="364"/>
      <c r="V68" s="383">
        <v>0</v>
      </c>
      <c r="W68" s="365"/>
      <c r="X68" s="366"/>
      <c r="Y68" s="366"/>
      <c r="Z68" s="364"/>
      <c r="AA68" s="383">
        <v>0</v>
      </c>
      <c r="AB68" s="365"/>
      <c r="AC68" s="364"/>
      <c r="AD68" s="383">
        <v>0</v>
      </c>
      <c r="AE68" s="365"/>
      <c r="AF68" s="364"/>
      <c r="AG68" s="383">
        <v>0</v>
      </c>
      <c r="AH68" s="365"/>
      <c r="AI68" s="364"/>
      <c r="AJ68" s="383">
        <v>0</v>
      </c>
      <c r="AK68" s="365"/>
      <c r="AL68" s="364"/>
      <c r="AM68" s="383">
        <v>0</v>
      </c>
      <c r="AN68" s="365"/>
      <c r="AO68" s="376"/>
      <c r="AP68" s="376"/>
      <c r="AQ68" s="377"/>
      <c r="AR68" s="366"/>
      <c r="AS68" s="366"/>
      <c r="AT68" s="366"/>
      <c r="AU68" s="366"/>
      <c r="AV68" s="6"/>
    </row>
    <row r="69" spans="1:48" ht="33" customHeight="1">
      <c r="A69" s="8"/>
      <c r="B69" s="8"/>
      <c r="C69" s="378"/>
      <c r="D69" s="379"/>
      <c r="E69" s="382" t="s">
        <v>61</v>
      </c>
      <c r="F69" s="364"/>
      <c r="G69" s="383">
        <v>0</v>
      </c>
      <c r="H69" s="365"/>
      <c r="I69" s="364"/>
      <c r="J69" s="383">
        <v>0</v>
      </c>
      <c r="K69" s="365"/>
      <c r="L69" s="364"/>
      <c r="M69" s="383">
        <v>0</v>
      </c>
      <c r="N69" s="365"/>
      <c r="O69" s="364"/>
      <c r="P69" s="383">
        <v>0</v>
      </c>
      <c r="Q69" s="365"/>
      <c r="R69" s="364"/>
      <c r="S69" s="383">
        <v>0</v>
      </c>
      <c r="T69" s="365"/>
      <c r="U69" s="364"/>
      <c r="V69" s="383">
        <v>0</v>
      </c>
      <c r="W69" s="365"/>
      <c r="X69" s="366"/>
      <c r="Y69" s="366"/>
      <c r="Z69" s="364"/>
      <c r="AA69" s="383">
        <v>0</v>
      </c>
      <c r="AB69" s="365"/>
      <c r="AC69" s="364"/>
      <c r="AD69" s="383">
        <v>0</v>
      </c>
      <c r="AE69" s="365"/>
      <c r="AF69" s="364"/>
      <c r="AG69" s="383">
        <v>0</v>
      </c>
      <c r="AH69" s="365"/>
      <c r="AI69" s="364"/>
      <c r="AJ69" s="383">
        <v>0</v>
      </c>
      <c r="AK69" s="365"/>
      <c r="AL69" s="364"/>
      <c r="AM69" s="383">
        <v>0</v>
      </c>
      <c r="AN69" s="365"/>
      <c r="AO69" s="376"/>
      <c r="AP69" s="376"/>
      <c r="AQ69" s="377"/>
      <c r="AR69" s="366"/>
      <c r="AS69" s="366"/>
      <c r="AT69" s="366"/>
      <c r="AU69" s="366"/>
      <c r="AV69" s="6"/>
    </row>
    <row r="70" spans="1:48" ht="33" customHeight="1">
      <c r="A70" s="8"/>
      <c r="B70" s="8"/>
      <c r="C70" s="378"/>
      <c r="D70" s="379"/>
      <c r="E70" s="384" t="s">
        <v>62</v>
      </c>
      <c r="F70" s="364"/>
      <c r="G70" s="385">
        <v>0</v>
      </c>
      <c r="H70" s="365"/>
      <c r="I70" s="364"/>
      <c r="J70" s="385">
        <v>0</v>
      </c>
      <c r="K70" s="365"/>
      <c r="L70" s="364"/>
      <c r="M70" s="385">
        <v>0</v>
      </c>
      <c r="N70" s="365"/>
      <c r="O70" s="364"/>
      <c r="P70" s="385">
        <v>0</v>
      </c>
      <c r="Q70" s="365"/>
      <c r="R70" s="364"/>
      <c r="S70" s="385">
        <v>0</v>
      </c>
      <c r="T70" s="365"/>
      <c r="U70" s="364"/>
      <c r="V70" s="385">
        <v>0</v>
      </c>
      <c r="W70" s="365"/>
      <c r="X70" s="366"/>
      <c r="Y70" s="366"/>
      <c r="Z70" s="364"/>
      <c r="AA70" s="385">
        <v>0</v>
      </c>
      <c r="AB70" s="365"/>
      <c r="AC70" s="364"/>
      <c r="AD70" s="385">
        <v>0</v>
      </c>
      <c r="AE70" s="365"/>
      <c r="AF70" s="364"/>
      <c r="AG70" s="385">
        <v>0</v>
      </c>
      <c r="AH70" s="365"/>
      <c r="AI70" s="364"/>
      <c r="AJ70" s="385">
        <v>0</v>
      </c>
      <c r="AK70" s="365"/>
      <c r="AL70" s="364"/>
      <c r="AM70" s="385">
        <v>0</v>
      </c>
      <c r="AN70" s="365"/>
      <c r="AO70" s="376"/>
      <c r="AP70" s="376"/>
      <c r="AQ70" s="377"/>
      <c r="AR70" s="366"/>
      <c r="AS70" s="366"/>
      <c r="AT70" s="366"/>
      <c r="AU70" s="366"/>
      <c r="AV70" s="6"/>
    </row>
    <row r="71" spans="1:48" ht="35.25">
      <c r="A71" s="8"/>
      <c r="B71" s="8"/>
      <c r="C71" s="378"/>
      <c r="D71" s="379"/>
      <c r="E71" s="379" t="s">
        <v>76</v>
      </c>
      <c r="F71" s="364">
        <f>_xlfn.XLOOKUP($A$1,'[1]214737'!$H:$H,'[1]214737'!$Q:$Q,0,0)</f>
        <v>27000000</v>
      </c>
      <c r="G71" s="364"/>
      <c r="H71" s="365"/>
      <c r="I71" s="364"/>
      <c r="J71" s="364"/>
      <c r="K71" s="365"/>
      <c r="L71" s="364"/>
      <c r="M71" s="364"/>
      <c r="N71" s="365"/>
      <c r="O71" s="364"/>
      <c r="P71" s="364"/>
      <c r="Q71" s="365"/>
      <c r="R71" s="364"/>
      <c r="S71" s="364"/>
      <c r="T71" s="365"/>
      <c r="U71" s="364"/>
      <c r="V71" s="364"/>
      <c r="W71" s="365"/>
      <c r="X71" s="366"/>
      <c r="Y71" s="366"/>
      <c r="Z71" s="364"/>
      <c r="AA71" s="364"/>
      <c r="AB71" s="365"/>
      <c r="AC71" s="364"/>
      <c r="AD71" s="364"/>
      <c r="AE71" s="365"/>
      <c r="AF71" s="364"/>
      <c r="AG71" s="364"/>
      <c r="AH71" s="365"/>
      <c r="AI71" s="364"/>
      <c r="AJ71" s="364"/>
      <c r="AK71" s="365"/>
      <c r="AL71" s="364"/>
      <c r="AM71" s="364"/>
      <c r="AN71" s="365"/>
      <c r="AO71" s="376"/>
      <c r="AP71" s="376"/>
      <c r="AQ71" s="377"/>
      <c r="AR71" s="366"/>
      <c r="AS71" s="366"/>
      <c r="AT71" s="366"/>
      <c r="AU71" s="366"/>
      <c r="AV71" s="6"/>
    </row>
    <row r="72" spans="1:48" ht="35.25">
      <c r="A72" s="8"/>
      <c r="B72" s="8"/>
      <c r="C72" s="378"/>
      <c r="D72" s="379"/>
      <c r="E72" s="379"/>
      <c r="F72" s="364">
        <f>VALUE(F71)/1000</f>
        <v>27000</v>
      </c>
      <c r="G72" s="364"/>
      <c r="H72" s="365"/>
      <c r="I72" s="364"/>
      <c r="J72" s="364"/>
      <c r="K72" s="365"/>
      <c r="L72" s="364"/>
      <c r="M72" s="364"/>
      <c r="N72" s="365"/>
      <c r="O72" s="364"/>
      <c r="P72" s="364"/>
      <c r="Q72" s="365"/>
      <c r="R72" s="364"/>
      <c r="S72" s="364"/>
      <c r="T72" s="365"/>
      <c r="U72" s="364"/>
      <c r="V72" s="364"/>
      <c r="W72" s="365"/>
      <c r="X72" s="366"/>
      <c r="Y72" s="366"/>
      <c r="Z72" s="364"/>
      <c r="AA72" s="364"/>
      <c r="AB72" s="365"/>
      <c r="AC72" s="364"/>
      <c r="AD72" s="364"/>
      <c r="AE72" s="365"/>
      <c r="AF72" s="364"/>
      <c r="AG72" s="364"/>
      <c r="AH72" s="365"/>
      <c r="AI72" s="364"/>
      <c r="AJ72" s="364"/>
      <c r="AK72" s="365"/>
      <c r="AL72" s="364"/>
      <c r="AM72" s="364"/>
      <c r="AN72" s="365"/>
      <c r="AO72" s="364"/>
      <c r="AP72" s="364"/>
      <c r="AQ72" s="365"/>
      <c r="AR72" s="366"/>
      <c r="AS72" s="366"/>
      <c r="AT72" s="366"/>
      <c r="AU72" s="366"/>
      <c r="AV72" s="6"/>
    </row>
  </sheetData>
  <mergeCells count="61">
    <mergeCell ref="C59:C60"/>
    <mergeCell ref="D59:E59"/>
    <mergeCell ref="D60:E60"/>
    <mergeCell ref="C61:N61"/>
    <mergeCell ref="AP61:AU61"/>
    <mergeCell ref="C43:E43"/>
    <mergeCell ref="C44:C58"/>
    <mergeCell ref="D44:D52"/>
    <mergeCell ref="D53:E53"/>
    <mergeCell ref="D54:E54"/>
    <mergeCell ref="D55:E55"/>
    <mergeCell ref="D56:E56"/>
    <mergeCell ref="D57:E57"/>
    <mergeCell ref="D58:E58"/>
    <mergeCell ref="C33:C39"/>
    <mergeCell ref="D33:D38"/>
    <mergeCell ref="D39:E39"/>
    <mergeCell ref="C40:E40"/>
    <mergeCell ref="C41:C42"/>
    <mergeCell ref="D41:E41"/>
    <mergeCell ref="D42:E42"/>
    <mergeCell ref="C15:C22"/>
    <mergeCell ref="D15:D18"/>
    <mergeCell ref="D19:D22"/>
    <mergeCell ref="C23:C32"/>
    <mergeCell ref="D23:D26"/>
    <mergeCell ref="D27:D30"/>
    <mergeCell ref="D31:E31"/>
    <mergeCell ref="D32:E32"/>
    <mergeCell ref="AO5:AQ5"/>
    <mergeCell ref="AR5:AS5"/>
    <mergeCell ref="AT5:AU5"/>
    <mergeCell ref="C7:C14"/>
    <mergeCell ref="D7:D10"/>
    <mergeCell ref="D11:D14"/>
    <mergeCell ref="X5:Y5"/>
    <mergeCell ref="Z5:AB5"/>
    <mergeCell ref="AC5:AE5"/>
    <mergeCell ref="AF5:AH5"/>
    <mergeCell ref="AI5:AK5"/>
    <mergeCell ref="AL5:AN5"/>
    <mergeCell ref="AI4:AQ4"/>
    <mergeCell ref="AR4:AS4"/>
    <mergeCell ref="AT4:AU4"/>
    <mergeCell ref="C5:E6"/>
    <mergeCell ref="F5:H5"/>
    <mergeCell ref="I5:K5"/>
    <mergeCell ref="L5:N5"/>
    <mergeCell ref="O5:Q5"/>
    <mergeCell ref="R5:T5"/>
    <mergeCell ref="U5:W5"/>
    <mergeCell ref="C1:E1"/>
    <mergeCell ref="AS2:AU2"/>
    <mergeCell ref="C3:I3"/>
    <mergeCell ref="O3:AJ3"/>
    <mergeCell ref="AM3:AU3"/>
    <mergeCell ref="C4:E4"/>
    <mergeCell ref="F4:N4"/>
    <mergeCell ref="O4:W4"/>
    <mergeCell ref="X4:Y4"/>
    <mergeCell ref="Z4:AH4"/>
  </mergeCells>
  <phoneticPr fontId="4"/>
  <conditionalFormatting sqref="H1:H60 K1:K60 N1:N60 Q1:Q1048576 T1:T1048576 W1:W1048576 AB1:AB1048576 AE1:AE1048576 AH1:AH1048576 AK1:AK1048576 AN1:AN1048576 AQ1:AQ1048576 N62:N1048576 K62:K1048576 H62:H1048576">
    <cfRule type="cellIs" dxfId="1" priority="1" operator="lessThan">
      <formula>1</formula>
    </cfRule>
    <cfRule type="cellIs" dxfId="0" priority="2" operator="greaterThanOrEqual">
      <formula>1</formula>
    </cfRule>
  </conditionalFormatting>
  <printOptions horizontalCentered="1" verticalCentered="1"/>
  <pageMargins left="0.19685039370078741" right="0.19685039370078741" top="0.19685039370078741" bottom="0.19685039370078741" header="0" footer="0"/>
  <pageSetup paperSize="8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Graph熊本_損益</vt:lpstr>
      <vt:lpstr>Graph熊本_損益!Print_Area</vt:lpstr>
      <vt:lpstr>Graph熊本_損益!Print_Titles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NTK.OFFICE.075</dc:creator>
  <cp:lastModifiedBy>NTK.OFFICE.075</cp:lastModifiedBy>
  <dcterms:created xsi:type="dcterms:W3CDTF">2026-08-16T06:02:50Z</dcterms:created>
  <dcterms:modified xsi:type="dcterms:W3CDTF">2026-08-16T06:07:31Z</dcterms:modified>
</cp:coreProperties>
</file>