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nogi\Desktop\★\新・マスターシート\20230421_マスターシートプリザンター化\02_作業\"/>
    </mc:Choice>
  </mc:AlternateContent>
  <xr:revisionPtr revIDLastSave="0" documentId="13_ncr:1_{E3362A34-CA5F-4EAE-B0A5-6E936446DBE5}" xr6:coauthVersionLast="47" xr6:coauthVersionMax="47" xr10:uidLastSave="{00000000-0000-0000-0000-000000000000}"/>
  <bookViews>
    <workbookView xWindow="28680" yWindow="-5475" windowWidth="38640" windowHeight="21120" xr2:uid="{F01AC02D-D3C1-41C7-8D51-6FA35C7D5FA8}"/>
  </bookViews>
  <sheets>
    <sheet name="御確認書" sheetId="1" r:id="rId1"/>
    <sheet name="param" sheetId="2" state="hidden" r:id="rId2"/>
  </sheets>
  <definedNames>
    <definedName name="_xlnm.Print_Area" localSheetId="0">御確認書!$B$1:$H$144</definedName>
    <definedName name="消費税選択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1" l="1"/>
  <c r="F71" i="1"/>
  <c r="F17" i="1"/>
  <c r="F16" i="1"/>
  <c r="F15" i="1"/>
  <c r="F14" i="1"/>
  <c r="F13" i="1"/>
  <c r="F12" i="1"/>
  <c r="G10" i="1"/>
  <c r="C142" i="1"/>
  <c r="C138" i="1"/>
  <c r="C117" i="1"/>
  <c r="G79" i="1"/>
  <c r="G78" i="1"/>
  <c r="G77" i="1"/>
  <c r="G76" i="1"/>
  <c r="D78" i="1"/>
  <c r="D6" i="1"/>
  <c r="C76" i="1"/>
  <c r="C4" i="1"/>
  <c r="C75" i="1"/>
  <c r="C3" i="1"/>
  <c r="C74" i="1"/>
  <c r="C2" i="1"/>
  <c r="G75" i="1"/>
  <c r="G17" i="1"/>
  <c r="D17" i="1"/>
  <c r="G16" i="1"/>
  <c r="D16" i="1"/>
  <c r="G15" i="1"/>
  <c r="D15" i="1"/>
  <c r="G14" i="1"/>
  <c r="D14" i="1"/>
  <c r="G13" i="1"/>
  <c r="D13" i="1"/>
  <c r="G12" i="1"/>
  <c r="D12" i="1"/>
  <c r="G7" i="1"/>
  <c r="G6" i="1"/>
  <c r="G5" i="1"/>
  <c r="G4" i="1"/>
  <c r="G23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45" i="1"/>
  <c r="G49" i="1"/>
  <c r="G48" i="1"/>
  <c r="G47" i="1"/>
  <c r="G46" i="1"/>
  <c r="C49" i="1"/>
  <c r="C48" i="1"/>
  <c r="C47" i="1"/>
  <c r="C46" i="1"/>
  <c r="C45" i="1"/>
  <c r="D38" i="1"/>
  <c r="G3" i="1"/>
  <c r="G21" i="1"/>
  <c r="G22" i="1"/>
  <c r="D41" i="1"/>
  <c r="D40" i="1"/>
  <c r="D39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D22" i="1"/>
  <c r="G50" i="1" l="1"/>
  <c r="G117" i="1"/>
  <c r="G18" i="1"/>
  <c r="G121" i="1"/>
  <c r="C121" i="1"/>
  <c r="G120" i="1"/>
  <c r="C120" i="1"/>
  <c r="G119" i="1"/>
  <c r="C119" i="1"/>
  <c r="G118" i="1"/>
  <c r="C118" i="1"/>
  <c r="F113" i="1"/>
  <c r="D113" i="1"/>
  <c r="F112" i="1"/>
  <c r="D112" i="1"/>
  <c r="F111" i="1"/>
  <c r="D111" i="1"/>
  <c r="F110" i="1"/>
  <c r="D110" i="1"/>
  <c r="F109" i="1"/>
  <c r="D109" i="1"/>
  <c r="F108" i="1"/>
  <c r="D108" i="1"/>
  <c r="F107" i="1"/>
  <c r="D107" i="1"/>
  <c r="F106" i="1"/>
  <c r="D106" i="1"/>
  <c r="F105" i="1"/>
  <c r="D105" i="1"/>
  <c r="F104" i="1"/>
  <c r="D104" i="1"/>
  <c r="F103" i="1"/>
  <c r="D103" i="1"/>
  <c r="F102" i="1"/>
  <c r="D102" i="1"/>
  <c r="F101" i="1"/>
  <c r="D101" i="1"/>
  <c r="F100" i="1"/>
  <c r="D100" i="1"/>
  <c r="F99" i="1"/>
  <c r="D99" i="1"/>
  <c r="F98" i="1"/>
  <c r="D98" i="1"/>
  <c r="F97" i="1"/>
  <c r="D97" i="1"/>
  <c r="F96" i="1"/>
  <c r="D96" i="1"/>
  <c r="F95" i="1"/>
  <c r="D95" i="1"/>
  <c r="F94" i="1"/>
  <c r="D94" i="1"/>
  <c r="G89" i="1"/>
  <c r="F89" i="1"/>
  <c r="G88" i="1"/>
  <c r="F88" i="1"/>
  <c r="G87" i="1"/>
  <c r="F87" i="1"/>
  <c r="G86" i="1"/>
  <c r="F86" i="1"/>
  <c r="G85" i="1"/>
  <c r="F85" i="1"/>
  <c r="D85" i="1"/>
  <c r="G84" i="1"/>
  <c r="F84" i="1"/>
  <c r="D89" i="1"/>
  <c r="D88" i="1"/>
  <c r="D87" i="1"/>
  <c r="D86" i="1"/>
  <c r="D84" i="1"/>
  <c r="G122" i="1" l="1"/>
  <c r="G82" i="1"/>
  <c r="G90" i="1" s="1"/>
  <c r="G94" i="1"/>
  <c r="G98" i="1"/>
  <c r="G106" i="1"/>
  <c r="G110" i="1"/>
  <c r="G102" i="1"/>
  <c r="G95" i="1"/>
  <c r="G99" i="1"/>
  <c r="G103" i="1"/>
  <c r="G107" i="1"/>
  <c r="G111" i="1"/>
  <c r="G96" i="1"/>
  <c r="G100" i="1"/>
  <c r="G104" i="1"/>
  <c r="G108" i="1"/>
  <c r="G112" i="1"/>
  <c r="G97" i="1"/>
  <c r="G101" i="1"/>
  <c r="G105" i="1"/>
  <c r="G109" i="1"/>
  <c r="G113" i="1"/>
  <c r="G93" i="1" l="1"/>
  <c r="G114" i="1" s="1"/>
  <c r="G124" i="1" s="1"/>
  <c r="D134" i="1" s="1"/>
  <c r="G42" i="1"/>
  <c r="G52" i="1" s="1"/>
  <c r="D71" i="1" s="1"/>
  <c r="G71" i="1" s="1"/>
  <c r="D62" i="1" l="1"/>
</calcChain>
</file>

<file path=xl/sharedStrings.xml><?xml version="1.0" encoding="utf-8"?>
<sst xmlns="http://schemas.openxmlformats.org/spreadsheetml/2006/main" count="319" uniqueCount="207">
  <si>
    <t>会社控え</t>
    <rPh sb="0" eb="2">
      <t>カイシャ</t>
    </rPh>
    <rPh sb="2" eb="3">
      <t>ヒカ</t>
    </rPh>
    <phoneticPr fontId="6"/>
  </si>
  <si>
    <t>建築場所</t>
  </si>
  <si>
    <t>御　確　認　書</t>
  </si>
  <si>
    <t>請負契約書　金額</t>
    <phoneticPr fontId="11"/>
  </si>
  <si>
    <t>項目</t>
  </si>
  <si>
    <t>契約時予定入金額</t>
    <phoneticPr fontId="11"/>
  </si>
  <si>
    <t>入金完了日</t>
  </si>
  <si>
    <t>入金額</t>
  </si>
  <si>
    <t>契約時</t>
  </si>
  <si>
    <t>ご入金日</t>
    <phoneticPr fontId="11"/>
  </si>
  <si>
    <t>ご入金日</t>
  </si>
  <si>
    <t>中間金１</t>
    <phoneticPr fontId="6"/>
  </si>
  <si>
    <t>中間金２</t>
    <rPh sb="0" eb="2">
      <t>チュウカン</t>
    </rPh>
    <rPh sb="2" eb="3">
      <t>キン</t>
    </rPh>
    <phoneticPr fontId="6"/>
  </si>
  <si>
    <t>A　請負契約残金額</t>
    <phoneticPr fontId="11"/>
  </si>
  <si>
    <t>（※すべて税込）</t>
  </si>
  <si>
    <t>追加・変更契約書　金額</t>
  </si>
  <si>
    <t>NO1</t>
  </si>
  <si>
    <t>ご確認日</t>
  </si>
  <si>
    <t>NO2</t>
  </si>
  <si>
    <t>NO3</t>
  </si>
  <si>
    <t>NO4</t>
  </si>
  <si>
    <t>NO5</t>
  </si>
  <si>
    <t>NO6</t>
  </si>
  <si>
    <t>NO7</t>
  </si>
  <si>
    <t>NO8</t>
  </si>
  <si>
    <t>NO9</t>
  </si>
  <si>
    <t>NO10</t>
  </si>
  <si>
    <t>NO11</t>
  </si>
  <si>
    <t>NO12</t>
  </si>
  <si>
    <t>NO13</t>
  </si>
  <si>
    <t>NO14</t>
  </si>
  <si>
    <t>NO15</t>
  </si>
  <si>
    <t>NO16</t>
  </si>
  <si>
    <t>NO17</t>
  </si>
  <si>
    <t>NO18</t>
  </si>
  <si>
    <t>NO19</t>
  </si>
  <si>
    <t>NO20</t>
  </si>
  <si>
    <t>B　設計変更・追加工事合計金額</t>
  </si>
  <si>
    <t>預り金：固定資産税清算金、火災保険、登記料金等</t>
    <phoneticPr fontId="11"/>
  </si>
  <si>
    <t>C 預り金合計金額</t>
    <phoneticPr fontId="11"/>
  </si>
  <si>
    <t>最終残金　　　A　　＋　　B　　＋　　C　＝</t>
    <phoneticPr fontId="11"/>
  </si>
  <si>
    <t>残　金　確　認　書</t>
  </si>
  <si>
    <t>残金</t>
  </si>
  <si>
    <t>円（税込）は、</t>
  </si>
  <si>
    <t>日付:</t>
    <rPh sb="0" eb="2">
      <t>ヒヅケ</t>
    </rPh>
    <phoneticPr fontId="11"/>
  </si>
  <si>
    <t>までにお支払致します。</t>
  </si>
  <si>
    <t>（御引渡し前日までにご入金ください）</t>
  </si>
  <si>
    <t>　　　〒</t>
    <phoneticPr fontId="6"/>
  </si>
  <si>
    <t>住所</t>
  </si>
  <si>
    <t>氏名</t>
  </si>
  <si>
    <t>印　</t>
  </si>
  <si>
    <t>経理確認欄</t>
    <rPh sb="0" eb="2">
      <t>ケイリ</t>
    </rPh>
    <rPh sb="2" eb="4">
      <t>カクニン</t>
    </rPh>
    <rPh sb="4" eb="5">
      <t>ラン</t>
    </rPh>
    <phoneticPr fontId="6"/>
  </si>
  <si>
    <t>最終残金</t>
    <rPh sb="0" eb="2">
      <t>サイシュウ</t>
    </rPh>
    <rPh sb="2" eb="4">
      <t>ザンキン</t>
    </rPh>
    <phoneticPr fontId="6"/>
  </si>
  <si>
    <t>実際の入金額</t>
    <rPh sb="0" eb="2">
      <t>ジッサイ</t>
    </rPh>
    <rPh sb="3" eb="5">
      <t>ニュウキン</t>
    </rPh>
    <rPh sb="5" eb="6">
      <t>ガク</t>
    </rPh>
    <phoneticPr fontId="6"/>
  </si>
  <si>
    <t>差額</t>
    <rPh sb="0" eb="2">
      <t>サガク</t>
    </rPh>
    <phoneticPr fontId="6"/>
  </si>
  <si>
    <t>-</t>
    <phoneticPr fontId="6"/>
  </si>
  <si>
    <t>お振込先</t>
    <rPh sb="1" eb="4">
      <t>フリコミサキ</t>
    </rPh>
    <phoneticPr fontId="6"/>
  </si>
  <si>
    <t>　　　　　〒</t>
    <phoneticPr fontId="6"/>
  </si>
  <si>
    <t xml:space="preserve">  住所</t>
    <phoneticPr fontId="11"/>
  </si>
  <si>
    <t xml:space="preserve">  氏名</t>
    <phoneticPr fontId="11"/>
  </si>
  <si>
    <t>値</t>
    <rPh sb="0" eb="1">
      <t>アタイ</t>
    </rPh>
    <phoneticPr fontId="22"/>
  </si>
  <si>
    <t>C2</t>
    <phoneticPr fontId="3"/>
  </si>
  <si>
    <t>顧客コード</t>
    <rPh sb="0" eb="2">
      <t>コキャク</t>
    </rPh>
    <phoneticPr fontId="3"/>
  </si>
  <si>
    <t>=顧客コード</t>
    <phoneticPr fontId="22"/>
  </si>
  <si>
    <t>C3</t>
    <phoneticPr fontId="3"/>
  </si>
  <si>
    <t>契約コード</t>
    <rPh sb="0" eb="2">
      <t>ケイヤク</t>
    </rPh>
    <phoneticPr fontId="3"/>
  </si>
  <si>
    <t>=契約コード</t>
    <phoneticPr fontId="22"/>
  </si>
  <si>
    <t>C4</t>
  </si>
  <si>
    <t>工事名</t>
    <rPh sb="0" eb="2">
      <t>コウジ</t>
    </rPh>
    <rPh sb="2" eb="3">
      <t>メイ</t>
    </rPh>
    <phoneticPr fontId="3"/>
  </si>
  <si>
    <t>=工事名</t>
    <phoneticPr fontId="3"/>
  </si>
  <si>
    <t>C5</t>
  </si>
  <si>
    <t>建築場所</t>
    <rPh sb="0" eb="2">
      <t>ケンチク</t>
    </rPh>
    <rPh sb="2" eb="4">
      <t>バショ</t>
    </rPh>
    <phoneticPr fontId="3"/>
  </si>
  <si>
    <t>=建上地_地名地番</t>
    <phoneticPr fontId="3"/>
  </si>
  <si>
    <t>C6</t>
  </si>
  <si>
    <t>契約会社</t>
    <rPh sb="0" eb="4">
      <t>ケイヤクガイシャ</t>
    </rPh>
    <phoneticPr fontId="3"/>
  </si>
  <si>
    <t>=契約会社</t>
    <phoneticPr fontId="3"/>
  </si>
  <si>
    <t>C7</t>
  </si>
  <si>
    <t>契約会社_住所</t>
    <rPh sb="5" eb="7">
      <t>ジュウショ</t>
    </rPh>
    <phoneticPr fontId="3"/>
  </si>
  <si>
    <t>=契約会社_住所</t>
    <rPh sb="6" eb="8">
      <t>ジュウショ</t>
    </rPh>
    <phoneticPr fontId="3"/>
  </si>
  <si>
    <t>C8</t>
  </si>
  <si>
    <t>契約会社_電話番号</t>
    <phoneticPr fontId="3"/>
  </si>
  <si>
    <t>=契約会社_電話番号</t>
    <phoneticPr fontId="3"/>
  </si>
  <si>
    <t>C9</t>
  </si>
  <si>
    <t>契約営業所</t>
    <rPh sb="0" eb="2">
      <t>ケイヤク</t>
    </rPh>
    <rPh sb="2" eb="5">
      <t>エイギョウショ</t>
    </rPh>
    <phoneticPr fontId="3"/>
  </si>
  <si>
    <t>C10</t>
  </si>
  <si>
    <t>担当営業</t>
    <rPh sb="0" eb="4">
      <t>タントウエイギョウ</t>
    </rPh>
    <phoneticPr fontId="3"/>
  </si>
  <si>
    <t>C12</t>
  </si>
  <si>
    <t>振込先</t>
    <rPh sb="0" eb="3">
      <t>フリコミサキ</t>
    </rPh>
    <phoneticPr fontId="3"/>
  </si>
  <si>
    <t>=振込先</t>
    <rPh sb="1" eb="4">
      <t>フリコミサキ</t>
    </rPh>
    <phoneticPr fontId="3"/>
  </si>
  <si>
    <t>C13</t>
    <phoneticPr fontId="3"/>
  </si>
  <si>
    <t>請負金額_税込</t>
    <phoneticPr fontId="3"/>
  </si>
  <si>
    <t>=請負金額_税込</t>
    <phoneticPr fontId="3"/>
  </si>
  <si>
    <t>C14</t>
  </si>
  <si>
    <t>入金予定</t>
    <rPh sb="0" eb="2">
      <t>ニュウキン</t>
    </rPh>
    <rPh sb="2" eb="4">
      <t>ヨテイ</t>
    </rPh>
    <phoneticPr fontId="3"/>
  </si>
  <si>
    <t>入金額</t>
    <rPh sb="0" eb="3">
      <t>ニュウキンガク</t>
    </rPh>
    <phoneticPr fontId="3"/>
  </si>
  <si>
    <t>契約時予定入金額1</t>
    <phoneticPr fontId="3"/>
  </si>
  <si>
    <t>C15</t>
  </si>
  <si>
    <t>契約時予定入金額2</t>
  </si>
  <si>
    <t>C16</t>
  </si>
  <si>
    <t>契約時予定入金額3</t>
  </si>
  <si>
    <t>C17</t>
  </si>
  <si>
    <t>契約時予定入金額4</t>
  </si>
  <si>
    <t>C18</t>
  </si>
  <si>
    <t>契約時予定入金額5</t>
  </si>
  <si>
    <t>C19</t>
  </si>
  <si>
    <t>契約時予定入金額6</t>
  </si>
  <si>
    <t>C20</t>
  </si>
  <si>
    <t>追加変更契約書金額No.00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</si>
  <si>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内容No.00</t>
    <rPh sb="0" eb="2">
      <t>ナイヨウ</t>
    </rPh>
    <phoneticPr fontId="3"/>
  </si>
  <si>
    <t>ご確認日No.00</t>
    <rPh sb="1" eb="3">
      <t>カクニン</t>
    </rPh>
    <rPh sb="3" eb="4">
      <t>ビ</t>
    </rPh>
    <phoneticPr fontId="3"/>
  </si>
  <si>
    <t>C21</t>
    <phoneticPr fontId="3"/>
  </si>
  <si>
    <t>追加変更契約書金額No.01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</si>
  <si>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内容No.01</t>
    <rPh sb="0" eb="2">
      <t>ナイヨウ</t>
    </rPh>
    <phoneticPr fontId="3"/>
  </si>
  <si>
    <t>ご確認日No.01</t>
    <rPh sb="1" eb="3">
      <t>カクニン</t>
    </rPh>
    <rPh sb="3" eb="4">
      <t>ビ</t>
    </rPh>
    <phoneticPr fontId="3"/>
  </si>
  <si>
    <t>C22</t>
  </si>
  <si>
    <t>追加変更契約書金額No.02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</si>
  <si>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内容No.02</t>
    <rPh sb="0" eb="2">
      <t>ナイヨウ</t>
    </rPh>
    <phoneticPr fontId="3"/>
  </si>
  <si>
    <t>ご確認日No.02</t>
    <rPh sb="1" eb="3">
      <t>カクニン</t>
    </rPh>
    <rPh sb="3" eb="4">
      <t>ビ</t>
    </rPh>
    <phoneticPr fontId="3"/>
  </si>
  <si>
    <t>C23</t>
  </si>
  <si>
    <t>追加変更契約書金額No.03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</si>
  <si>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内容No.03</t>
    <rPh sb="0" eb="2">
      <t>ナイヨウ</t>
    </rPh>
    <phoneticPr fontId="3"/>
  </si>
  <si>
    <t>ご確認日No.03</t>
    <rPh sb="1" eb="3">
      <t>カクニン</t>
    </rPh>
    <rPh sb="3" eb="4">
      <t>ビ</t>
    </rPh>
    <phoneticPr fontId="3"/>
  </si>
  <si>
    <t>C24</t>
  </si>
  <si>
    <t>追加変更契約書金額No.04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</si>
  <si>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内容No.04</t>
    <rPh sb="0" eb="2">
      <t>ナイヨウ</t>
    </rPh>
    <phoneticPr fontId="3"/>
  </si>
  <si>
    <t>ご確認日No.04</t>
    <rPh sb="1" eb="3">
      <t>カクニン</t>
    </rPh>
    <rPh sb="3" eb="4">
      <t>ビ</t>
    </rPh>
    <phoneticPr fontId="3"/>
  </si>
  <si>
    <t>C25</t>
  </si>
  <si>
    <t>追加変更契約書金額No.05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</si>
  <si>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内容No.05</t>
    <rPh sb="0" eb="2">
      <t>ナイヨウ</t>
    </rPh>
    <phoneticPr fontId="3"/>
  </si>
  <si>
    <t>ご確認日No.05</t>
    <rPh sb="1" eb="3">
      <t>カクニン</t>
    </rPh>
    <rPh sb="3" eb="4">
      <t>ビ</t>
    </rPh>
    <phoneticPr fontId="3"/>
  </si>
  <si>
    <t>C26</t>
  </si>
  <si>
    <t>追加変更契約書金額No.06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</si>
  <si>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内容No.06</t>
    <rPh sb="0" eb="2">
      <t>ナイヨウ</t>
    </rPh>
    <phoneticPr fontId="3"/>
  </si>
  <si>
    <t>ご確認日No.06</t>
    <rPh sb="1" eb="3">
      <t>カクニン</t>
    </rPh>
    <rPh sb="3" eb="4">
      <t>ビ</t>
    </rPh>
    <phoneticPr fontId="3"/>
  </si>
  <si>
    <t>C27</t>
  </si>
  <si>
    <t>追加変更契約書金額No.07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</si>
  <si>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内容No.07</t>
    <rPh sb="0" eb="2">
      <t>ナイヨウ</t>
    </rPh>
    <phoneticPr fontId="3"/>
  </si>
  <si>
    <t>ご確認日No.07</t>
    <rPh sb="1" eb="3">
      <t>カクニン</t>
    </rPh>
    <rPh sb="3" eb="4">
      <t>ビ</t>
    </rPh>
    <phoneticPr fontId="3"/>
  </si>
  <si>
    <t>C28</t>
  </si>
  <si>
    <t>追加変更契約書金額No.08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</si>
  <si>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内容No.08</t>
    <rPh sb="0" eb="2">
      <t>ナイヨウ</t>
    </rPh>
    <phoneticPr fontId="3"/>
  </si>
  <si>
    <t>ご確認日No.08</t>
    <rPh sb="1" eb="3">
      <t>カクニン</t>
    </rPh>
    <rPh sb="3" eb="4">
      <t>ビ</t>
    </rPh>
    <phoneticPr fontId="3"/>
  </si>
  <si>
    <t>C29</t>
  </si>
  <si>
    <t>追加変更契約書金額No.09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</si>
  <si>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内容No.09</t>
    <rPh sb="0" eb="2">
      <t>ナイヨウ</t>
    </rPh>
    <phoneticPr fontId="3"/>
  </si>
  <si>
    <t>ご確認日No.09</t>
    <rPh sb="1" eb="3">
      <t>カクニン</t>
    </rPh>
    <rPh sb="3" eb="4">
      <t>ビ</t>
    </rPh>
    <phoneticPr fontId="3"/>
  </si>
  <si>
    <t>C30</t>
  </si>
  <si>
    <t>追加変更契約書金額No.10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</si>
  <si>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内容No.10</t>
    <rPh sb="0" eb="2">
      <t>ナイヨウ</t>
    </rPh>
    <phoneticPr fontId="3"/>
  </si>
  <si>
    <t>ご確認日No.10</t>
    <rPh sb="1" eb="3">
      <t>カクニン</t>
    </rPh>
    <rPh sb="3" eb="4">
      <t>ビ</t>
    </rPh>
    <phoneticPr fontId="3"/>
  </si>
  <si>
    <t>C31</t>
  </si>
  <si>
    <t>追加変更契約書金額No.11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</si>
  <si>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内容No.11</t>
    <rPh sb="0" eb="2">
      <t>ナイヨウ</t>
    </rPh>
    <phoneticPr fontId="3"/>
  </si>
  <si>
    <t>ご確認日No.11</t>
    <rPh sb="1" eb="3">
      <t>カクニン</t>
    </rPh>
    <rPh sb="3" eb="4">
      <t>ビ</t>
    </rPh>
    <phoneticPr fontId="3"/>
  </si>
  <si>
    <t>C32</t>
  </si>
  <si>
    <t>追加変更契約書金額No.12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</si>
  <si>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内容No.12</t>
    <rPh sb="0" eb="2">
      <t>ナイヨウ</t>
    </rPh>
    <phoneticPr fontId="3"/>
  </si>
  <si>
    <t>ご確認日No.12</t>
    <rPh sb="1" eb="3">
      <t>カクニン</t>
    </rPh>
    <rPh sb="3" eb="4">
      <t>ビ</t>
    </rPh>
    <phoneticPr fontId="3"/>
  </si>
  <si>
    <t>C33</t>
  </si>
  <si>
    <t>追加変更契約書金額No.13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</si>
  <si>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内容No.13</t>
    <rPh sb="0" eb="2">
      <t>ナイヨウ</t>
    </rPh>
    <phoneticPr fontId="3"/>
  </si>
  <si>
    <t>ご確認日No.13</t>
    <rPh sb="1" eb="3">
      <t>カクニン</t>
    </rPh>
    <rPh sb="3" eb="4">
      <t>ビ</t>
    </rPh>
    <phoneticPr fontId="3"/>
  </si>
  <si>
    <t>C34</t>
  </si>
  <si>
    <t>追加変更契約書金額No.14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</si>
  <si>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内容No.14</t>
    <rPh sb="0" eb="2">
      <t>ナイヨウ</t>
    </rPh>
    <phoneticPr fontId="3"/>
  </si>
  <si>
    <t>ご確認日No.14</t>
    <rPh sb="1" eb="3">
      <t>カクニン</t>
    </rPh>
    <rPh sb="3" eb="4">
      <t>ビ</t>
    </rPh>
    <phoneticPr fontId="3"/>
  </si>
  <si>
    <t>C35</t>
  </si>
  <si>
    <t>追加変更契約書金額No.15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</si>
  <si>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内容No.15</t>
    <rPh sb="0" eb="2">
      <t>ナイヨウ</t>
    </rPh>
    <phoneticPr fontId="3"/>
  </si>
  <si>
    <t>ご確認日No.15</t>
    <rPh sb="1" eb="3">
      <t>カクニン</t>
    </rPh>
    <rPh sb="3" eb="4">
      <t>ビ</t>
    </rPh>
    <phoneticPr fontId="3"/>
  </si>
  <si>
    <t>C36</t>
  </si>
  <si>
    <t>追加変更契約書金額No.16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</si>
  <si>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内容No.16</t>
    <rPh sb="0" eb="2">
      <t>ナイヨウ</t>
    </rPh>
    <phoneticPr fontId="3"/>
  </si>
  <si>
    <t>ご確認日No.16</t>
    <rPh sb="1" eb="3">
      <t>カクニン</t>
    </rPh>
    <rPh sb="3" eb="4">
      <t>ビ</t>
    </rPh>
    <phoneticPr fontId="3"/>
  </si>
  <si>
    <t>C37</t>
  </si>
  <si>
    <t>追加変更契約書金額No.17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</si>
  <si>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内容No.17</t>
    <rPh sb="0" eb="2">
      <t>ナイヨウ</t>
    </rPh>
    <phoneticPr fontId="3"/>
  </si>
  <si>
    <t>ご確認日No.17</t>
    <rPh sb="1" eb="3">
      <t>カクニン</t>
    </rPh>
    <rPh sb="3" eb="4">
      <t>ビ</t>
    </rPh>
    <phoneticPr fontId="3"/>
  </si>
  <si>
    <t>C38</t>
  </si>
  <si>
    <t>追加変更契約書金額No.18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</si>
  <si>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内容No.18</t>
    <rPh sb="0" eb="2">
      <t>ナイヨウ</t>
    </rPh>
    <phoneticPr fontId="3"/>
  </si>
  <si>
    <t>ご確認日No.18</t>
    <rPh sb="1" eb="3">
      <t>カクニン</t>
    </rPh>
    <rPh sb="3" eb="4">
      <t>ビ</t>
    </rPh>
    <phoneticPr fontId="3"/>
  </si>
  <si>
    <t>C39</t>
  </si>
  <si>
    <t>追加変更契約書金額No.19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</si>
  <si>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内容No.19</t>
    <rPh sb="0" eb="2">
      <t>ナイヨウ</t>
    </rPh>
    <phoneticPr fontId="3"/>
  </si>
  <si>
    <t>ご確認日No.19</t>
    <rPh sb="1" eb="3">
      <t>カクニン</t>
    </rPh>
    <rPh sb="3" eb="4">
      <t>ビ</t>
    </rPh>
    <phoneticPr fontId="3"/>
  </si>
  <si>
    <t>C40</t>
  </si>
  <si>
    <t>追加変更契約書金額No.20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</si>
  <si>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内容No.20</t>
    <rPh sb="0" eb="2">
      <t>ナイヨウ</t>
    </rPh>
    <phoneticPr fontId="3"/>
  </si>
  <si>
    <t>ご確認日No.20</t>
    <rPh sb="1" eb="3">
      <t>カクニン</t>
    </rPh>
    <rPh sb="3" eb="4">
      <t>ビ</t>
    </rPh>
    <phoneticPr fontId="3"/>
  </si>
  <si>
    <t>C42</t>
    <phoneticPr fontId="3"/>
  </si>
  <si>
    <t>実際の入金額</t>
  </si>
  <si>
    <t>C43</t>
    <phoneticPr fontId="3"/>
  </si>
  <si>
    <t>差異理由</t>
    <phoneticPr fontId="3"/>
  </si>
  <si>
    <t>C45</t>
    <phoneticPr fontId="3"/>
  </si>
  <si>
    <t>C46</t>
  </si>
  <si>
    <t>C47</t>
  </si>
  <si>
    <t>C48</t>
  </si>
  <si>
    <t>C49</t>
  </si>
  <si>
    <t>内容</t>
    <rPh sb="0" eb="2">
      <t>ナイヨウ</t>
    </rPh>
    <phoneticPr fontId="3"/>
  </si>
  <si>
    <t>金額</t>
    <rPh sb="0" eb="2">
      <t>キンガク</t>
    </rPh>
    <phoneticPr fontId="3"/>
  </si>
  <si>
    <t>預り金1 内容</t>
    <rPh sb="0" eb="1">
      <t>アズカ</t>
    </rPh>
    <rPh sb="2" eb="3">
      <t>キン</t>
    </rPh>
    <rPh sb="5" eb="7">
      <t>ナイヨウ</t>
    </rPh>
    <phoneticPr fontId="3"/>
  </si>
  <si>
    <t>預り金2 内容</t>
    <rPh sb="0" eb="1">
      <t>アズカ</t>
    </rPh>
    <rPh sb="2" eb="3">
      <t>キン</t>
    </rPh>
    <rPh sb="5" eb="7">
      <t>ナイヨウ</t>
    </rPh>
    <phoneticPr fontId="3"/>
  </si>
  <si>
    <t>預り金3 内容</t>
    <rPh sb="0" eb="1">
      <t>アズカ</t>
    </rPh>
    <rPh sb="2" eb="3">
      <t>キン</t>
    </rPh>
    <rPh sb="5" eb="7">
      <t>ナイヨウ</t>
    </rPh>
    <phoneticPr fontId="3"/>
  </si>
  <si>
    <t>預り金4 内容</t>
    <rPh sb="0" eb="1">
      <t>アズカ</t>
    </rPh>
    <rPh sb="2" eb="3">
      <t>キン</t>
    </rPh>
    <rPh sb="5" eb="7">
      <t>ナイヨウ</t>
    </rPh>
    <phoneticPr fontId="3"/>
  </si>
  <si>
    <t>預り金5 内容</t>
    <rPh sb="0" eb="1">
      <t>アズカ</t>
    </rPh>
    <rPh sb="2" eb="3">
      <t>キン</t>
    </rPh>
    <rPh sb="5" eb="7">
      <t>ナイヨウ</t>
    </rPh>
    <phoneticPr fontId="3"/>
  </si>
  <si>
    <t>お客様控え</t>
    <rPh sb="1" eb="3">
      <t>キャクサマ</t>
    </rPh>
    <rPh sb="3" eb="4">
      <t>ヒカ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</si>
</sst>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yyyy&quot;年&quot;m&quot;月&quot;d&quot;日&quot;;@"/>
    <numFmt numFmtId="177" formatCode=";;"/>
    <numFmt numFmtId="178" formatCode="#,##0_ &quot;円&quot;;\△#,##0_ &quot;円&quot;;"/>
    <numFmt numFmtId="179" formatCode="_ &quot;¥&quot;* #,##0_ ;_ &quot;¥&quot;* \-#,##0_ ;_ &quot;¥&quot;* \-_ ;_ @_ "/>
    <numFmt numFmtId="180" formatCode="#,##0&quot; 円&quot;"/>
    <numFmt numFmtId="181" formatCode="_ * #,##0_ ;_ * \-#,##0_ ;_ * \-_ ;_ @_ "/>
    <numFmt numFmtId="182" formatCode="yyyy&quot;年&quot;m&quot;月&quot;d&quot;日&quot;;;"/>
    <numFmt numFmtId="183" formatCode="General;;"/>
  </numFmts>
  <fonts count="24">
    <font>
      <sz val="10"/>
      <color theme="1"/>
      <name val="Meiryo UI"/>
      <family val="2"/>
      <charset val="128"/>
    </font>
    <font>
      <sz val="11"/>
      <name val="ＭＳ Ｐゴシック"/>
      <family val="3"/>
      <charset val="128"/>
    </font>
    <font>
      <sz val="4"/>
      <name val="IPA Pゴシック"/>
      <family val="3"/>
      <charset val="128"/>
    </font>
    <font>
      <sz val="6"/>
      <name val="Meiryo UI"/>
      <family val="2"/>
      <charset val="128"/>
    </font>
    <font>
      <sz val="11"/>
      <name val="IPA Pゴシック"/>
      <family val="3"/>
      <charset val="128"/>
    </font>
    <font>
      <sz val="11"/>
      <color theme="0"/>
      <name val="IPA Pゴシック"/>
      <family val="3"/>
      <charset val="128"/>
    </font>
    <font>
      <sz val="6"/>
      <name val="ＭＳ Ｐゴシック"/>
      <family val="3"/>
      <charset val="128"/>
    </font>
    <font>
      <sz val="14"/>
      <name val="IPA Pゴシック"/>
      <family val="3"/>
      <charset val="128"/>
    </font>
    <font>
      <sz val="8"/>
      <name val="IPA Pゴシック"/>
      <family val="3"/>
      <charset val="128"/>
    </font>
    <font>
      <sz val="18"/>
      <name val="IPA Pゴシック"/>
      <family val="3"/>
      <charset val="128"/>
    </font>
    <font>
      <b/>
      <sz val="12"/>
      <name val="IPA P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name val="IPA Pゴシック"/>
      <family val="3"/>
      <charset val="128"/>
    </font>
    <font>
      <sz val="10"/>
      <name val="IPA P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1"/>
      <name val="IPA Pゴシック"/>
      <family val="3"/>
      <charset val="128"/>
    </font>
    <font>
      <sz val="9"/>
      <name val="IPA Pゴシック"/>
      <family val="3"/>
      <charset val="128"/>
    </font>
    <font>
      <sz val="12"/>
      <name val="IPA Pゴシック"/>
      <family val="3"/>
      <charset val="128"/>
    </font>
    <font>
      <b/>
      <sz val="16"/>
      <name val="IPA Pゴシック"/>
      <family val="3"/>
      <charset val="128"/>
    </font>
    <font>
      <b/>
      <sz val="9"/>
      <name val="IPA Pゴシック"/>
      <family val="3"/>
      <charset val="128"/>
    </font>
    <font>
      <sz val="10"/>
      <color theme="0"/>
      <name val="IPA Pゴシック"/>
      <family val="3"/>
      <charset val="128"/>
    </font>
    <font>
      <sz val="9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Meiryo UI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/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dashDotDot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6" fontId="14" fillId="0" borderId="0" applyFont="0" applyFill="0" applyBorder="0" applyAlignment="0" applyProtection="0">
      <alignment vertical="center"/>
    </xf>
    <xf numFmtId="0" fontId="1" fillId="0" borderId="0"/>
    <xf numFmtId="38" fontId="23" fillId="0" borderId="0" applyFont="0" applyFill="0" applyBorder="0" applyAlignment="0" applyProtection="0">
      <alignment vertical="center"/>
    </xf>
  </cellStyleXfs>
  <cellXfs count="158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49" fontId="4" fillId="0" borderId="0" xfId="2" applyNumberFormat="1" applyFont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58" fontId="4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178" fontId="12" fillId="0" borderId="4" xfId="2" applyNumberFormat="1" applyFont="1" applyBorder="1" applyAlignment="1">
      <alignment vertical="center"/>
    </xf>
    <xf numFmtId="0" fontId="10" fillId="0" borderId="0" xfId="2" applyFont="1" applyAlignment="1">
      <alignment vertical="center"/>
    </xf>
    <xf numFmtId="179" fontId="4" fillId="0" borderId="0" xfId="2" applyNumberFormat="1" applyFont="1" applyAlignment="1">
      <alignment vertical="center"/>
    </xf>
    <xf numFmtId="0" fontId="13" fillId="0" borderId="5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180" fontId="13" fillId="0" borderId="7" xfId="2" applyNumberFormat="1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178" fontId="4" fillId="0" borderId="9" xfId="2" applyNumberFormat="1" applyFont="1" applyBorder="1" applyAlignment="1">
      <alignment vertical="center"/>
    </xf>
    <xf numFmtId="0" fontId="4" fillId="0" borderId="9" xfId="2" applyFont="1" applyBorder="1" applyAlignment="1">
      <alignment horizontal="right" vertical="center"/>
    </xf>
    <xf numFmtId="176" fontId="4" fillId="3" borderId="9" xfId="2" applyNumberFormat="1" applyFont="1" applyFill="1" applyBorder="1" applyAlignment="1" applyProtection="1">
      <alignment horizontal="center" vertical="center"/>
      <protection locked="0"/>
    </xf>
    <xf numFmtId="0" fontId="4" fillId="0" borderId="11" xfId="2" applyFont="1" applyBorder="1" applyAlignment="1">
      <alignment horizontal="center" vertical="center"/>
    </xf>
    <xf numFmtId="178" fontId="4" fillId="0" borderId="12" xfId="2" applyNumberFormat="1" applyFont="1" applyBorder="1" applyAlignment="1">
      <alignment vertical="center"/>
    </xf>
    <xf numFmtId="0" fontId="4" fillId="0" borderId="12" xfId="2" applyFont="1" applyBorder="1" applyAlignment="1">
      <alignment horizontal="right" vertical="center"/>
    </xf>
    <xf numFmtId="176" fontId="4" fillId="3" borderId="12" xfId="2" applyNumberFormat="1" applyFont="1" applyFill="1" applyBorder="1" applyAlignment="1" applyProtection="1">
      <alignment horizontal="center" vertical="center"/>
      <protection locked="0"/>
    </xf>
    <xf numFmtId="0" fontId="4" fillId="0" borderId="14" xfId="2" applyFont="1" applyBorder="1" applyAlignment="1">
      <alignment horizontal="center" vertical="center"/>
    </xf>
    <xf numFmtId="178" fontId="4" fillId="0" borderId="15" xfId="2" applyNumberFormat="1" applyFont="1" applyBorder="1" applyAlignment="1">
      <alignment vertical="center"/>
    </xf>
    <xf numFmtId="0" fontId="4" fillId="0" borderId="15" xfId="2" applyFont="1" applyBorder="1" applyAlignment="1">
      <alignment horizontal="right" vertical="center"/>
    </xf>
    <xf numFmtId="176" fontId="4" fillId="3" borderId="16" xfId="2" applyNumberFormat="1" applyFont="1" applyFill="1" applyBorder="1" applyAlignment="1" applyProtection="1">
      <alignment horizontal="center" vertical="center"/>
      <protection locked="0"/>
    </xf>
    <xf numFmtId="178" fontId="12" fillId="0" borderId="19" xfId="2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4" fillId="0" borderId="0" xfId="2" applyFont="1" applyAlignment="1">
      <alignment vertical="center" shrinkToFit="1"/>
    </xf>
    <xf numFmtId="0" fontId="2" fillId="0" borderId="0" xfId="2" applyFont="1" applyAlignment="1">
      <alignment horizontal="right" vertical="center"/>
    </xf>
    <xf numFmtId="0" fontId="16" fillId="0" borderId="0" xfId="2" applyFont="1" applyAlignment="1">
      <alignment horizontal="right" vertical="center"/>
    </xf>
    <xf numFmtId="0" fontId="2" fillId="0" borderId="0" xfId="2" applyFont="1" applyAlignment="1">
      <alignment vertical="center" shrinkToFit="1"/>
    </xf>
    <xf numFmtId="0" fontId="10" fillId="0" borderId="21" xfId="2" applyFont="1" applyBorder="1" applyAlignment="1">
      <alignment horizontal="left" vertical="center"/>
    </xf>
    <xf numFmtId="0" fontId="10" fillId="0" borderId="22" xfId="2" applyFont="1" applyBorder="1" applyAlignment="1">
      <alignment horizontal="left" vertical="center"/>
    </xf>
    <xf numFmtId="0" fontId="10" fillId="0" borderId="23" xfId="2" applyFont="1" applyBorder="1" applyAlignment="1">
      <alignment horizontal="left" vertical="center"/>
    </xf>
    <xf numFmtId="176" fontId="10" fillId="0" borderId="23" xfId="2" applyNumberFormat="1" applyFont="1" applyBorder="1" applyAlignment="1">
      <alignment horizontal="left" vertical="center"/>
    </xf>
    <xf numFmtId="178" fontId="12" fillId="0" borderId="24" xfId="2" applyNumberFormat="1" applyFont="1" applyBorder="1" applyAlignment="1">
      <alignment horizontal="right" vertical="center"/>
    </xf>
    <xf numFmtId="0" fontId="4" fillId="0" borderId="26" xfId="2" applyFont="1" applyBorder="1" applyAlignment="1">
      <alignment horizontal="center" vertical="center"/>
    </xf>
    <xf numFmtId="0" fontId="16" fillId="0" borderId="28" xfId="2" applyFont="1" applyBorder="1" applyAlignment="1">
      <alignment horizontal="right" vertical="center"/>
    </xf>
    <xf numFmtId="176" fontId="17" fillId="3" borderId="29" xfId="2" applyNumberFormat="1" applyFont="1" applyFill="1" applyBorder="1" applyAlignment="1" applyProtection="1">
      <alignment horizontal="left" vertical="center"/>
      <protection locked="0"/>
    </xf>
    <xf numFmtId="178" fontId="12" fillId="4" borderId="30" xfId="2" applyNumberFormat="1" applyFont="1" applyFill="1" applyBorder="1" applyAlignment="1">
      <alignment horizontal="right" vertical="center"/>
    </xf>
    <xf numFmtId="0" fontId="16" fillId="0" borderId="0" xfId="2" applyFont="1" applyAlignment="1">
      <alignment vertical="center"/>
    </xf>
    <xf numFmtId="0" fontId="4" fillId="0" borderId="31" xfId="2" applyFont="1" applyBorder="1" applyAlignment="1">
      <alignment horizontal="center" vertical="center"/>
    </xf>
    <xf numFmtId="0" fontId="16" fillId="0" borderId="33" xfId="2" applyFont="1" applyBorder="1" applyAlignment="1">
      <alignment horizontal="right" vertical="center"/>
    </xf>
    <xf numFmtId="176" fontId="17" fillId="3" borderId="34" xfId="2" applyNumberFormat="1" applyFont="1" applyFill="1" applyBorder="1" applyAlignment="1" applyProtection="1">
      <alignment horizontal="left" vertical="center"/>
      <protection locked="0"/>
    </xf>
    <xf numFmtId="178" fontId="12" fillId="4" borderId="35" xfId="2" applyNumberFormat="1" applyFont="1" applyFill="1" applyBorder="1" applyAlignment="1">
      <alignment horizontal="right" vertical="center"/>
    </xf>
    <xf numFmtId="178" fontId="12" fillId="4" borderId="36" xfId="2" applyNumberFormat="1" applyFont="1" applyFill="1" applyBorder="1" applyAlignment="1">
      <alignment horizontal="right" vertical="center"/>
    </xf>
    <xf numFmtId="0" fontId="16" fillId="0" borderId="0" xfId="2" applyFont="1" applyAlignment="1">
      <alignment horizontal="center" vertical="center"/>
    </xf>
    <xf numFmtId="179" fontId="4" fillId="0" borderId="0" xfId="2" applyNumberFormat="1" applyFont="1" applyAlignment="1">
      <alignment horizontal="center" vertical="center"/>
    </xf>
    <xf numFmtId="0" fontId="4" fillId="0" borderId="38" xfId="2" applyFont="1" applyBorder="1" applyAlignment="1">
      <alignment horizontal="center" vertical="center"/>
    </xf>
    <xf numFmtId="0" fontId="16" fillId="0" borderId="40" xfId="2" applyFont="1" applyBorder="1" applyAlignment="1">
      <alignment horizontal="right" vertical="center"/>
    </xf>
    <xf numFmtId="176" fontId="17" fillId="3" borderId="41" xfId="2" applyNumberFormat="1" applyFont="1" applyFill="1" applyBorder="1" applyAlignment="1" applyProtection="1">
      <alignment horizontal="left" vertical="center"/>
      <protection locked="0"/>
    </xf>
    <xf numFmtId="178" fontId="12" fillId="4" borderId="42" xfId="2" applyNumberFormat="1" applyFont="1" applyFill="1" applyBorder="1" applyAlignment="1">
      <alignment horizontal="right" vertical="center"/>
    </xf>
    <xf numFmtId="0" fontId="10" fillId="0" borderId="43" xfId="2" applyFont="1" applyBorder="1" applyAlignment="1">
      <alignment vertical="center"/>
    </xf>
    <xf numFmtId="0" fontId="15" fillId="0" borderId="44" xfId="2" applyFont="1" applyBorder="1" applyAlignment="1">
      <alignment vertical="center"/>
    </xf>
    <xf numFmtId="178" fontId="18" fillId="0" borderId="24" xfId="2" applyNumberFormat="1" applyFont="1" applyBorder="1" applyAlignment="1">
      <alignment horizontal="right" vertical="center"/>
    </xf>
    <xf numFmtId="178" fontId="12" fillId="5" borderId="30" xfId="1" applyNumberFormat="1" applyFont="1" applyFill="1" applyBorder="1" applyAlignment="1" applyProtection="1">
      <alignment horizontal="right" vertical="center"/>
      <protection locked="0"/>
    </xf>
    <xf numFmtId="178" fontId="12" fillId="5" borderId="36" xfId="1" applyNumberFormat="1" applyFont="1" applyFill="1" applyBorder="1" applyAlignment="1" applyProtection="1">
      <alignment horizontal="right" vertical="center"/>
      <protection locked="0"/>
    </xf>
    <xf numFmtId="178" fontId="12" fillId="5" borderId="52" xfId="1" applyNumberFormat="1" applyFont="1" applyFill="1" applyBorder="1" applyAlignment="1" applyProtection="1">
      <alignment horizontal="right" vertical="center"/>
      <protection locked="0"/>
    </xf>
    <xf numFmtId="178" fontId="18" fillId="0" borderId="20" xfId="2" applyNumberFormat="1" applyFont="1" applyBorder="1" applyAlignment="1">
      <alignment vertical="center"/>
    </xf>
    <xf numFmtId="0" fontId="2" fillId="0" borderId="53" xfId="2" applyFont="1" applyBorder="1" applyAlignment="1">
      <alignment vertical="center"/>
    </xf>
    <xf numFmtId="0" fontId="13" fillId="0" borderId="0" xfId="2" applyFont="1" applyAlignment="1">
      <alignment vertical="center"/>
    </xf>
    <xf numFmtId="0" fontId="17" fillId="0" borderId="53" xfId="2" applyFont="1" applyBorder="1" applyAlignment="1">
      <alignment horizontal="left" vertical="center"/>
    </xf>
    <xf numFmtId="0" fontId="4" fillId="0" borderId="53" xfId="2" applyFont="1" applyBorder="1" applyAlignment="1">
      <alignment vertical="center"/>
    </xf>
    <xf numFmtId="0" fontId="4" fillId="0" borderId="53" xfId="2" applyFont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13" fillId="0" borderId="54" xfId="2" applyFont="1" applyBorder="1" applyAlignment="1">
      <alignment vertical="center"/>
    </xf>
    <xf numFmtId="0" fontId="13" fillId="0" borderId="54" xfId="2" applyFont="1" applyBorder="1" applyAlignment="1">
      <alignment horizontal="left" vertical="center"/>
    </xf>
    <xf numFmtId="0" fontId="4" fillId="0" borderId="54" xfId="2" applyFont="1" applyBorder="1" applyAlignment="1">
      <alignment vertical="center"/>
    </xf>
    <xf numFmtId="178" fontId="7" fillId="0" borderId="0" xfId="2" applyNumberFormat="1" applyFont="1" applyAlignment="1">
      <alignment vertical="center"/>
    </xf>
    <xf numFmtId="178" fontId="7" fillId="5" borderId="0" xfId="2" applyNumberFormat="1" applyFont="1" applyFill="1" applyAlignment="1" applyProtection="1">
      <alignment horizontal="right" vertical="center"/>
      <protection locked="0"/>
    </xf>
    <xf numFmtId="178" fontId="7" fillId="0" borderId="0" xfId="2" applyNumberFormat="1" applyFont="1" applyAlignment="1">
      <alignment horizontal="right" vertical="center"/>
    </xf>
    <xf numFmtId="182" fontId="4" fillId="0" borderId="9" xfId="2" applyNumberFormat="1" applyFont="1" applyBorder="1" applyAlignment="1">
      <alignment horizontal="center" vertical="center"/>
    </xf>
    <xf numFmtId="178" fontId="15" fillId="0" borderId="10" xfId="1" applyNumberFormat="1" applyFont="1" applyFill="1" applyBorder="1" applyAlignment="1" applyProtection="1">
      <alignment vertical="center"/>
    </xf>
    <xf numFmtId="182" fontId="4" fillId="0" borderId="12" xfId="2" applyNumberFormat="1" applyFont="1" applyBorder="1" applyAlignment="1">
      <alignment horizontal="center" vertical="center"/>
    </xf>
    <xf numFmtId="178" fontId="15" fillId="0" borderId="13" xfId="1" applyNumberFormat="1" applyFont="1" applyFill="1" applyBorder="1" applyAlignment="1" applyProtection="1">
      <alignment vertical="center"/>
    </xf>
    <xf numFmtId="182" fontId="4" fillId="0" borderId="16" xfId="2" applyNumberFormat="1" applyFont="1" applyBorder="1" applyAlignment="1">
      <alignment horizontal="center" vertical="center"/>
    </xf>
    <xf numFmtId="178" fontId="15" fillId="0" borderId="17" xfId="1" applyNumberFormat="1" applyFont="1" applyFill="1" applyBorder="1" applyAlignment="1" applyProtection="1">
      <alignment vertical="center"/>
    </xf>
    <xf numFmtId="177" fontId="17" fillId="0" borderId="27" xfId="2" applyNumberFormat="1" applyFont="1" applyBorder="1" applyAlignment="1">
      <alignment horizontal="left" vertical="center"/>
    </xf>
    <xf numFmtId="182" fontId="17" fillId="0" borderId="29" xfId="2" applyNumberFormat="1" applyFont="1" applyBorder="1" applyAlignment="1">
      <alignment horizontal="left" vertical="center"/>
    </xf>
    <xf numFmtId="178" fontId="12" fillId="0" borderId="30" xfId="2" applyNumberFormat="1" applyFont="1" applyBorder="1" applyAlignment="1">
      <alignment horizontal="right" vertical="center"/>
    </xf>
    <xf numFmtId="177" fontId="17" fillId="0" borderId="32" xfId="2" applyNumberFormat="1" applyFont="1" applyBorder="1" applyAlignment="1">
      <alignment horizontal="left" vertical="center"/>
    </xf>
    <xf numFmtId="182" fontId="17" fillId="0" borderId="34" xfId="2" applyNumberFormat="1" applyFont="1" applyBorder="1" applyAlignment="1">
      <alignment horizontal="left" vertical="center"/>
    </xf>
    <xf numFmtId="178" fontId="12" fillId="0" borderId="35" xfId="2" applyNumberFormat="1" applyFont="1" applyBorder="1" applyAlignment="1">
      <alignment horizontal="right" vertical="center"/>
    </xf>
    <xf numFmtId="178" fontId="12" fillId="0" borderId="36" xfId="2" applyNumberFormat="1" applyFont="1" applyBorder="1" applyAlignment="1">
      <alignment horizontal="right" vertical="center"/>
    </xf>
    <xf numFmtId="177" fontId="17" fillId="0" borderId="37" xfId="2" applyNumberFormat="1" applyFont="1" applyBorder="1" applyAlignment="1">
      <alignment horizontal="left" vertical="center"/>
    </xf>
    <xf numFmtId="177" fontId="17" fillId="0" borderId="39" xfId="2" applyNumberFormat="1" applyFont="1" applyBorder="1" applyAlignment="1">
      <alignment horizontal="left" vertical="center"/>
    </xf>
    <xf numFmtId="182" fontId="17" fillId="0" borderId="41" xfId="2" applyNumberFormat="1" applyFont="1" applyBorder="1" applyAlignment="1">
      <alignment horizontal="left" vertical="center"/>
    </xf>
    <xf numFmtId="178" fontId="12" fillId="0" borderId="42" xfId="2" applyNumberFormat="1" applyFont="1" applyBorder="1" applyAlignment="1">
      <alignment horizontal="right" vertical="center"/>
    </xf>
    <xf numFmtId="178" fontId="12" fillId="0" borderId="30" xfId="1" applyNumberFormat="1" applyFont="1" applyFill="1" applyBorder="1" applyAlignment="1" applyProtection="1">
      <alignment horizontal="right" vertical="center"/>
    </xf>
    <xf numFmtId="178" fontId="12" fillId="0" borderId="36" xfId="1" applyNumberFormat="1" applyFont="1" applyFill="1" applyBorder="1" applyAlignment="1" applyProtection="1">
      <alignment horizontal="right" vertical="center"/>
    </xf>
    <xf numFmtId="178" fontId="12" fillId="0" borderId="52" xfId="1" applyNumberFormat="1" applyFont="1" applyFill="1" applyBorder="1" applyAlignment="1" applyProtection="1">
      <alignment horizontal="right" vertical="center"/>
    </xf>
    <xf numFmtId="0" fontId="21" fillId="0" borderId="0" xfId="0" applyFont="1">
      <alignment vertical="center"/>
    </xf>
    <xf numFmtId="0" fontId="21" fillId="0" borderId="0" xfId="0" quotePrefix="1" applyFont="1" applyAlignment="1">
      <alignment horizontal="left"/>
    </xf>
    <xf numFmtId="0" fontId="21" fillId="0" borderId="25" xfId="0" quotePrefix="1" applyFont="1" applyBorder="1" applyAlignment="1">
      <alignment horizontal="left"/>
    </xf>
    <xf numFmtId="0" fontId="21" fillId="0" borderId="0" xfId="0" quotePrefix="1" applyFont="1" applyAlignment="1"/>
    <xf numFmtId="0" fontId="21" fillId="0" borderId="0" xfId="0" quotePrefix="1" applyFont="1">
      <alignment vertical="center"/>
    </xf>
    <xf numFmtId="0" fontId="21" fillId="0" borderId="25" xfId="0" applyFont="1" applyBorder="1">
      <alignment vertical="center"/>
    </xf>
    <xf numFmtId="0" fontId="17" fillId="3" borderId="27" xfId="2" applyFont="1" applyFill="1" applyBorder="1" applyAlignment="1" applyProtection="1">
      <alignment horizontal="left" vertical="center"/>
      <protection locked="0"/>
    </xf>
    <xf numFmtId="0" fontId="17" fillId="3" borderId="32" xfId="2" applyFont="1" applyFill="1" applyBorder="1" applyAlignment="1" applyProtection="1">
      <alignment horizontal="left" vertical="center"/>
      <protection locked="0"/>
    </xf>
    <xf numFmtId="0" fontId="17" fillId="3" borderId="37" xfId="2" applyFont="1" applyFill="1" applyBorder="1" applyAlignment="1" applyProtection="1">
      <alignment horizontal="left" vertical="center"/>
      <protection locked="0"/>
    </xf>
    <xf numFmtId="0" fontId="17" fillId="3" borderId="39" xfId="2" applyFont="1" applyFill="1" applyBorder="1" applyAlignment="1" applyProtection="1">
      <alignment horizontal="left" vertical="center"/>
      <protection locked="0"/>
    </xf>
    <xf numFmtId="38" fontId="21" fillId="0" borderId="25" xfId="3" applyFont="1" applyBorder="1" applyAlignment="1">
      <alignment horizontal="right" vertical="center"/>
    </xf>
    <xf numFmtId="38" fontId="21" fillId="0" borderId="25" xfId="3" quotePrefix="1" applyFont="1" applyBorder="1" applyAlignment="1">
      <alignment horizontal="right"/>
    </xf>
    <xf numFmtId="38" fontId="21" fillId="0" borderId="25" xfId="3" applyFont="1" applyBorder="1">
      <alignment vertical="center"/>
    </xf>
    <xf numFmtId="178" fontId="15" fillId="3" borderId="10" xfId="1" applyNumberFormat="1" applyFont="1" applyFill="1" applyBorder="1" applyAlignment="1" applyProtection="1">
      <alignment vertical="center"/>
      <protection locked="0"/>
    </xf>
    <xf numFmtId="178" fontId="15" fillId="3" borderId="13" xfId="1" applyNumberFormat="1" applyFont="1" applyFill="1" applyBorder="1" applyAlignment="1" applyProtection="1">
      <alignment vertical="center"/>
      <protection locked="0"/>
    </xf>
    <xf numFmtId="178" fontId="15" fillId="3" borderId="17" xfId="1" applyNumberFormat="1" applyFont="1" applyFill="1" applyBorder="1" applyAlignment="1" applyProtection="1">
      <alignment vertical="center"/>
      <protection locked="0"/>
    </xf>
    <xf numFmtId="183" fontId="4" fillId="0" borderId="58" xfId="2" applyNumberFormat="1" applyFont="1" applyBorder="1" applyAlignment="1">
      <alignment horizontal="center" vertical="center"/>
    </xf>
    <xf numFmtId="183" fontId="4" fillId="0" borderId="0" xfId="2" applyNumberFormat="1" applyFont="1" applyAlignment="1">
      <alignment horizontal="center" vertical="center"/>
    </xf>
    <xf numFmtId="183" fontId="4" fillId="0" borderId="59" xfId="2" applyNumberFormat="1" applyFont="1" applyBorder="1" applyAlignment="1">
      <alignment horizontal="center" vertical="center"/>
    </xf>
    <xf numFmtId="183" fontId="4" fillId="0" borderId="60" xfId="2" applyNumberFormat="1" applyFont="1" applyBorder="1" applyAlignment="1">
      <alignment horizontal="center" vertical="center"/>
    </xf>
    <xf numFmtId="183" fontId="4" fillId="0" borderId="61" xfId="2" applyNumberFormat="1" applyFont="1" applyBorder="1" applyAlignment="1">
      <alignment horizontal="center" vertical="center"/>
    </xf>
    <xf numFmtId="183" fontId="4" fillId="0" borderId="62" xfId="2" applyNumberFormat="1" applyFont="1" applyBorder="1" applyAlignment="1">
      <alignment horizontal="center" vertical="center"/>
    </xf>
    <xf numFmtId="183" fontId="7" fillId="0" borderId="0" xfId="2" applyNumberFormat="1" applyFont="1" applyAlignment="1">
      <alignment horizontal="left" shrinkToFit="1"/>
    </xf>
    <xf numFmtId="183" fontId="7" fillId="0" borderId="1" xfId="2" applyNumberFormat="1" applyFont="1" applyBorder="1" applyAlignment="1">
      <alignment horizontal="left" shrinkToFit="1"/>
    </xf>
    <xf numFmtId="0" fontId="15" fillId="0" borderId="1" xfId="2" applyFont="1" applyBorder="1" applyAlignment="1">
      <alignment horizontal="center"/>
    </xf>
    <xf numFmtId="181" fontId="18" fillId="0" borderId="1" xfId="2" applyNumberFormat="1" applyFont="1" applyBorder="1" applyAlignment="1">
      <alignment horizontal="center" shrinkToFit="1"/>
    </xf>
    <xf numFmtId="181" fontId="15" fillId="0" borderId="1" xfId="2" applyNumberFormat="1" applyFont="1" applyBorder="1" applyAlignment="1">
      <alignment horizontal="left" shrinkToFit="1"/>
    </xf>
    <xf numFmtId="0" fontId="8" fillId="0" borderId="2" xfId="2" applyFont="1" applyBorder="1" applyAlignment="1">
      <alignment horizontal="left" vertical="center"/>
    </xf>
    <xf numFmtId="183" fontId="8" fillId="0" borderId="2" xfId="2" applyNumberFormat="1" applyFont="1" applyBorder="1" applyAlignment="1">
      <alignment vertical="center" shrinkToFit="1"/>
    </xf>
    <xf numFmtId="176" fontId="19" fillId="0" borderId="0" xfId="2" applyNumberFormat="1" applyFont="1" applyAlignment="1">
      <alignment horizontal="left"/>
    </xf>
    <xf numFmtId="176" fontId="19" fillId="0" borderId="1" xfId="2" applyNumberFormat="1" applyFont="1" applyBorder="1" applyAlignment="1">
      <alignment horizontal="left"/>
    </xf>
    <xf numFmtId="0" fontId="15" fillId="0" borderId="1" xfId="2" applyFont="1" applyBorder="1" applyAlignment="1">
      <alignment horizontal="left"/>
    </xf>
    <xf numFmtId="0" fontId="4" fillId="0" borderId="55" xfId="2" applyFont="1" applyBorder="1" applyAlignment="1">
      <alignment horizontal="center" vertical="center"/>
    </xf>
    <xf numFmtId="0" fontId="4" fillId="0" borderId="56" xfId="2" applyFont="1" applyBorder="1" applyAlignment="1">
      <alignment horizontal="center" vertical="center"/>
    </xf>
    <xf numFmtId="0" fontId="4" fillId="0" borderId="57" xfId="2" applyFont="1" applyBorder="1" applyAlignment="1">
      <alignment horizontal="center" vertical="center"/>
    </xf>
    <xf numFmtId="177" fontId="4" fillId="0" borderId="48" xfId="2" applyNumberFormat="1" applyFont="1" applyBorder="1" applyAlignment="1">
      <alignment horizontal="left" vertical="center"/>
    </xf>
    <xf numFmtId="177" fontId="4" fillId="0" borderId="37" xfId="2" applyNumberFormat="1" applyFont="1" applyBorder="1" applyAlignment="1">
      <alignment horizontal="left" vertical="center"/>
    </xf>
    <xf numFmtId="177" fontId="4" fillId="0" borderId="49" xfId="2" applyNumberFormat="1" applyFont="1" applyBorder="1" applyAlignment="1">
      <alignment horizontal="left" vertical="center"/>
    </xf>
    <xf numFmtId="177" fontId="4" fillId="0" borderId="50" xfId="2" applyNumberFormat="1" applyFont="1" applyBorder="1" applyAlignment="1">
      <alignment horizontal="left" vertical="center"/>
    </xf>
    <xf numFmtId="177" fontId="4" fillId="0" borderId="39" xfId="2" applyNumberFormat="1" applyFont="1" applyBorder="1" applyAlignment="1">
      <alignment horizontal="left" vertical="center"/>
    </xf>
    <xf numFmtId="177" fontId="4" fillId="0" borderId="51" xfId="2" applyNumberFormat="1" applyFont="1" applyBorder="1" applyAlignment="1">
      <alignment horizontal="left" vertical="center"/>
    </xf>
    <xf numFmtId="0" fontId="10" fillId="0" borderId="20" xfId="2" applyFont="1" applyBorder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12" fillId="0" borderId="0" xfId="2" applyFont="1" applyAlignment="1">
      <alignment horizontal="left" vertical="center"/>
    </xf>
    <xf numFmtId="0" fontId="10" fillId="0" borderId="18" xfId="2" applyFont="1" applyBorder="1" applyAlignment="1">
      <alignment horizontal="left" vertical="center"/>
    </xf>
    <xf numFmtId="177" fontId="4" fillId="0" borderId="45" xfId="2" applyNumberFormat="1" applyFont="1" applyBorder="1" applyAlignment="1">
      <alignment horizontal="left" vertical="center"/>
    </xf>
    <xf numFmtId="177" fontId="4" fillId="0" borderId="46" xfId="2" applyNumberFormat="1" applyFont="1" applyBorder="1" applyAlignment="1">
      <alignment horizontal="left" vertical="center"/>
    </xf>
    <xf numFmtId="177" fontId="4" fillId="0" borderId="47" xfId="2" applyNumberFormat="1" applyFont="1" applyBorder="1" applyAlignment="1">
      <alignment horizontal="left" vertical="center"/>
    </xf>
    <xf numFmtId="0" fontId="8" fillId="0" borderId="0" xfId="2" applyFont="1" applyAlignment="1">
      <alignment vertical="center" shrinkToFit="1"/>
    </xf>
    <xf numFmtId="0" fontId="8" fillId="0" borderId="0" xfId="2" applyFont="1" applyAlignment="1">
      <alignment horizontal="left" vertical="center" shrinkToFit="1"/>
    </xf>
    <xf numFmtId="0" fontId="9" fillId="0" borderId="0" xfId="2" applyFont="1" applyAlignment="1">
      <alignment horizontal="center" vertical="center"/>
    </xf>
    <xf numFmtId="0" fontId="10" fillId="0" borderId="3" xfId="2" applyFont="1" applyBorder="1" applyAlignment="1">
      <alignment horizontal="left" vertical="center"/>
    </xf>
    <xf numFmtId="180" fontId="17" fillId="5" borderId="0" xfId="2" applyNumberFormat="1" applyFont="1" applyFill="1" applyAlignment="1" applyProtection="1">
      <alignment horizontal="center" vertical="center"/>
      <protection locked="0"/>
    </xf>
    <xf numFmtId="0" fontId="4" fillId="0" borderId="0" xfId="2" applyFont="1" applyAlignment="1">
      <alignment horizontal="left" vertical="center"/>
    </xf>
    <xf numFmtId="0" fontId="5" fillId="2" borderId="0" xfId="2" applyFont="1" applyFill="1" applyAlignment="1">
      <alignment horizontal="right" vertical="center"/>
    </xf>
    <xf numFmtId="176" fontId="4" fillId="0" borderId="0" xfId="2" applyNumberFormat="1" applyFont="1" applyAlignment="1" applyProtection="1">
      <alignment horizontal="right" vertical="center"/>
      <protection locked="0"/>
    </xf>
    <xf numFmtId="0" fontId="20" fillId="2" borderId="54" xfId="2" applyFont="1" applyFill="1" applyBorder="1" applyAlignment="1">
      <alignment horizontal="center" vertical="center"/>
    </xf>
    <xf numFmtId="0" fontId="4" fillId="5" borderId="48" xfId="2" applyFont="1" applyFill="1" applyBorder="1" applyAlignment="1" applyProtection="1">
      <alignment horizontal="left" vertical="center"/>
      <protection locked="0"/>
    </xf>
    <xf numFmtId="0" fontId="4" fillId="5" borderId="37" xfId="2" applyFont="1" applyFill="1" applyBorder="1" applyAlignment="1" applyProtection="1">
      <alignment horizontal="left" vertical="center"/>
      <protection locked="0"/>
    </xf>
    <xf numFmtId="0" fontId="4" fillId="5" borderId="49" xfId="2" applyFont="1" applyFill="1" applyBorder="1" applyAlignment="1" applyProtection="1">
      <alignment horizontal="left" vertical="center"/>
      <protection locked="0"/>
    </xf>
    <xf numFmtId="0" fontId="4" fillId="5" borderId="50" xfId="2" applyFont="1" applyFill="1" applyBorder="1" applyAlignment="1" applyProtection="1">
      <alignment horizontal="left" vertical="center"/>
      <protection locked="0"/>
    </xf>
    <xf numFmtId="0" fontId="4" fillId="5" borderId="39" xfId="2" applyFont="1" applyFill="1" applyBorder="1" applyAlignment="1" applyProtection="1">
      <alignment horizontal="left" vertical="center"/>
      <protection locked="0"/>
    </xf>
    <xf numFmtId="0" fontId="4" fillId="5" borderId="51" xfId="2" applyFont="1" applyFill="1" applyBorder="1" applyAlignment="1" applyProtection="1">
      <alignment horizontal="left" vertical="center"/>
      <protection locked="0"/>
    </xf>
    <xf numFmtId="0" fontId="4" fillId="5" borderId="45" xfId="2" applyFont="1" applyFill="1" applyBorder="1" applyAlignment="1" applyProtection="1">
      <alignment horizontal="left" vertical="center"/>
      <protection locked="0"/>
    </xf>
    <xf numFmtId="0" fontId="4" fillId="5" borderId="46" xfId="2" applyFont="1" applyFill="1" applyBorder="1" applyAlignment="1" applyProtection="1">
      <alignment horizontal="left" vertical="center"/>
      <protection locked="0"/>
    </xf>
    <xf numFmtId="0" fontId="4" fillId="5" borderId="47" xfId="2" applyFont="1" applyFill="1" applyBorder="1" applyAlignment="1" applyProtection="1">
      <alignment horizontal="left" vertical="center"/>
      <protection locked="0"/>
    </xf>
  </cellXfs>
  <cellStyles count="4">
    <cellStyle name="桁区切り" xfId="3" builtinId="6"/>
    <cellStyle name="通貨" xfId="1" builtinId="7"/>
    <cellStyle name="標準" xfId="0" builtinId="0"/>
    <cellStyle name="標準 2" xfId="2" xr:uid="{A570E076-E980-41D2-9936-3D43B00CFC0D}"/>
  </cellStyles>
  <dxfs count="12"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sz val="11"/>
        <color indexed="9"/>
      </font>
      <fill>
        <patternFill patternType="none">
          <fgColor indexed="64"/>
          <bgColor indexed="65"/>
        </patternFill>
      </fill>
    </dxf>
    <dxf>
      <font>
        <color theme="0"/>
      </font>
    </dxf>
    <dxf>
      <font>
        <b val="0"/>
        <condense val="0"/>
        <extend val="0"/>
        <sz val="11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sz val="11"/>
        <color indexed="9"/>
      </font>
      <fill>
        <patternFill patternType="none">
          <fgColor indexed="64"/>
          <bgColor indexed="65"/>
        </patternFill>
      </fill>
    </dxf>
    <dxf>
      <font>
        <color theme="0"/>
      </font>
    </dxf>
    <dxf>
      <font>
        <b val="0"/>
        <condense val="0"/>
        <extend val="0"/>
        <sz val="11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sz val="11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374362</xdr:colOff>
      <xdr:row>53</xdr:row>
      <xdr:rowOff>2899</xdr:rowOff>
    </xdr:from>
    <xdr:to>
      <xdr:col>6</xdr:col>
      <xdr:colOff>1238362</xdr:colOff>
      <xdr:row>58</xdr:row>
      <xdr:rowOff>0</xdr:rowOff>
    </xdr:to>
    <xdr:grpSp>
      <xdr:nvGrpSpPr>
        <xdr:cNvPr id="2" name="Group 19">
          <a:extLst>
            <a:ext uri="{FF2B5EF4-FFF2-40B4-BE49-F238E27FC236}">
              <a16:creationId xmlns:a16="http://schemas.microsoft.com/office/drawing/2014/main" id="{4584F6BE-A8DF-4D1F-A05D-EB557DAB3762}"/>
            </a:ext>
          </a:extLst>
        </xdr:cNvPr>
        <xdr:cNvGrpSpPr>
          <a:grpSpLocks/>
        </xdr:cNvGrpSpPr>
      </xdr:nvGrpSpPr>
      <xdr:grpSpPr bwMode="auto">
        <a:xfrm>
          <a:off x="6367785" y="10714861"/>
          <a:ext cx="864000" cy="839697"/>
          <a:chOff x="7289" y="13469"/>
          <a:chExt cx="1214" cy="1574"/>
        </a:xfrm>
      </xdr:grpSpPr>
      <xdr:sp macro="" textlink="" fLocksText="0">
        <xdr:nvSpPr>
          <xdr:cNvPr id="3" name="Text Box 20">
            <a:extLst>
              <a:ext uri="{FF2B5EF4-FFF2-40B4-BE49-F238E27FC236}">
                <a16:creationId xmlns:a16="http://schemas.microsoft.com/office/drawing/2014/main" id="{1A802189-D8E4-B856-4A7A-6F3A6FDDE30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03" y="13469"/>
            <a:ext cx="1200" cy="1574"/>
          </a:xfrm>
          <a:prstGeom prst="rect">
            <a:avLst/>
          </a:prstGeom>
          <a:solidFill>
            <a:srgbClr val="FFFFFF"/>
          </a:solidFill>
          <a:ln w="324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360" tIns="18000" rIns="27360" bIns="0" anchor="t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承認</a:t>
            </a:r>
            <a:endParaRPr lang="ja-JP" altLang="en-US"/>
          </a:p>
        </xdr:txBody>
      </xdr:sp>
      <xdr:sp macro="" textlink="">
        <xdr:nvSpPr>
          <xdr:cNvPr id="4" name="Line 21">
            <a:extLst>
              <a:ext uri="{FF2B5EF4-FFF2-40B4-BE49-F238E27FC236}">
                <a16:creationId xmlns:a16="http://schemas.microsoft.com/office/drawing/2014/main" id="{1C831C8B-FC46-6B21-9AB1-8717CCEF0963}"/>
              </a:ext>
            </a:extLst>
          </xdr:cNvPr>
          <xdr:cNvSpPr>
            <a:spLocks noChangeShapeType="1"/>
          </xdr:cNvSpPr>
        </xdr:nvSpPr>
        <xdr:spPr bwMode="auto">
          <a:xfrm>
            <a:off x="7289" y="13844"/>
            <a:ext cx="1200" cy="0"/>
          </a:xfrm>
          <a:prstGeom prst="line">
            <a:avLst/>
          </a:prstGeom>
          <a:noFill/>
          <a:ln w="3240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6</xdr:col>
      <xdr:colOff>1233471</xdr:colOff>
      <xdr:row>53</xdr:row>
      <xdr:rowOff>2899</xdr:rowOff>
    </xdr:from>
    <xdr:to>
      <xdr:col>6</xdr:col>
      <xdr:colOff>2097472</xdr:colOff>
      <xdr:row>58</xdr:row>
      <xdr:rowOff>0</xdr:rowOff>
    </xdr:to>
    <xdr:grpSp>
      <xdr:nvGrpSpPr>
        <xdr:cNvPr id="5" name="Group 28">
          <a:extLst>
            <a:ext uri="{FF2B5EF4-FFF2-40B4-BE49-F238E27FC236}">
              <a16:creationId xmlns:a16="http://schemas.microsoft.com/office/drawing/2014/main" id="{421D0658-1BD3-4B61-BAE8-F69D1207976F}"/>
            </a:ext>
          </a:extLst>
        </xdr:cNvPr>
        <xdr:cNvGrpSpPr>
          <a:grpSpLocks/>
        </xdr:cNvGrpSpPr>
      </xdr:nvGrpSpPr>
      <xdr:grpSpPr bwMode="auto">
        <a:xfrm>
          <a:off x="7226894" y="10714861"/>
          <a:ext cx="864001" cy="839697"/>
          <a:chOff x="9726" y="13469"/>
          <a:chExt cx="1203" cy="1574"/>
        </a:xfrm>
      </xdr:grpSpPr>
      <xdr:sp macro="" textlink="" fLocksText="0">
        <xdr:nvSpPr>
          <xdr:cNvPr id="6" name="Text Box 29">
            <a:extLst>
              <a:ext uri="{FF2B5EF4-FFF2-40B4-BE49-F238E27FC236}">
                <a16:creationId xmlns:a16="http://schemas.microsoft.com/office/drawing/2014/main" id="{7B7FEEAE-ECA8-573A-AAA3-900532EE92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26" y="13469"/>
            <a:ext cx="1203" cy="1574"/>
          </a:xfrm>
          <a:prstGeom prst="rect">
            <a:avLst/>
          </a:prstGeom>
          <a:solidFill>
            <a:srgbClr val="FFFFFF"/>
          </a:solidFill>
          <a:ln w="324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360" tIns="18000" rIns="27360" bIns="0" anchor="t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販売担当</a:t>
            </a:r>
            <a:endParaRPr lang="ja-JP" altLang="en-US"/>
          </a:p>
        </xdr:txBody>
      </xdr:sp>
      <xdr:sp macro="" textlink="">
        <xdr:nvSpPr>
          <xdr:cNvPr id="7" name="Line 30">
            <a:extLst>
              <a:ext uri="{FF2B5EF4-FFF2-40B4-BE49-F238E27FC236}">
                <a16:creationId xmlns:a16="http://schemas.microsoft.com/office/drawing/2014/main" id="{180EE9AA-609C-7D08-E203-FBF2F76D690F}"/>
              </a:ext>
            </a:extLst>
          </xdr:cNvPr>
          <xdr:cNvSpPr>
            <a:spLocks noChangeShapeType="1"/>
          </xdr:cNvSpPr>
        </xdr:nvSpPr>
        <xdr:spPr bwMode="auto">
          <a:xfrm>
            <a:off x="9726" y="13844"/>
            <a:ext cx="1203" cy="0"/>
          </a:xfrm>
          <a:prstGeom prst="line">
            <a:avLst/>
          </a:prstGeom>
          <a:noFill/>
          <a:ln w="3240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6</xdr:col>
      <xdr:colOff>374362</xdr:colOff>
      <xdr:row>125</xdr:row>
      <xdr:rowOff>2899</xdr:rowOff>
    </xdr:from>
    <xdr:to>
      <xdr:col>6</xdr:col>
      <xdr:colOff>1238362</xdr:colOff>
      <xdr:row>130</xdr:row>
      <xdr:rowOff>0</xdr:rowOff>
    </xdr:to>
    <xdr:grpSp>
      <xdr:nvGrpSpPr>
        <xdr:cNvPr id="8" name="Group 19">
          <a:extLst>
            <a:ext uri="{FF2B5EF4-FFF2-40B4-BE49-F238E27FC236}">
              <a16:creationId xmlns:a16="http://schemas.microsoft.com/office/drawing/2014/main" id="{8DFE66E3-E378-4AE9-B4F8-095494802967}"/>
            </a:ext>
          </a:extLst>
        </xdr:cNvPr>
        <xdr:cNvGrpSpPr>
          <a:grpSpLocks/>
        </xdr:cNvGrpSpPr>
      </xdr:nvGrpSpPr>
      <xdr:grpSpPr bwMode="auto">
        <a:xfrm>
          <a:off x="6367785" y="24562745"/>
          <a:ext cx="864000" cy="839697"/>
          <a:chOff x="7289" y="13469"/>
          <a:chExt cx="1214" cy="1574"/>
        </a:xfrm>
      </xdr:grpSpPr>
      <xdr:sp macro="" textlink="" fLocksText="0">
        <xdr:nvSpPr>
          <xdr:cNvPr id="9" name="Text Box 20">
            <a:extLst>
              <a:ext uri="{FF2B5EF4-FFF2-40B4-BE49-F238E27FC236}">
                <a16:creationId xmlns:a16="http://schemas.microsoft.com/office/drawing/2014/main" id="{C6365B5E-6FF1-CB44-D436-7C1372869B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03" y="13469"/>
            <a:ext cx="1200" cy="1574"/>
          </a:xfrm>
          <a:prstGeom prst="rect">
            <a:avLst/>
          </a:prstGeom>
          <a:solidFill>
            <a:srgbClr val="FFFFFF"/>
          </a:solidFill>
          <a:ln w="324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360" tIns="18000" rIns="27360" bIns="0" anchor="t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承認</a:t>
            </a:r>
            <a:endParaRPr lang="ja-JP" altLang="en-US"/>
          </a:p>
        </xdr:txBody>
      </xdr:sp>
      <xdr:sp macro="" textlink="">
        <xdr:nvSpPr>
          <xdr:cNvPr id="10" name="Line 21">
            <a:extLst>
              <a:ext uri="{FF2B5EF4-FFF2-40B4-BE49-F238E27FC236}">
                <a16:creationId xmlns:a16="http://schemas.microsoft.com/office/drawing/2014/main" id="{630DD522-19BA-9337-E2DA-EA1742036261}"/>
              </a:ext>
            </a:extLst>
          </xdr:cNvPr>
          <xdr:cNvSpPr>
            <a:spLocks noChangeShapeType="1"/>
          </xdr:cNvSpPr>
        </xdr:nvSpPr>
        <xdr:spPr bwMode="auto">
          <a:xfrm>
            <a:off x="7289" y="13844"/>
            <a:ext cx="1200" cy="0"/>
          </a:xfrm>
          <a:prstGeom prst="line">
            <a:avLst/>
          </a:prstGeom>
          <a:noFill/>
          <a:ln w="3240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6</xdr:col>
      <xdr:colOff>1233471</xdr:colOff>
      <xdr:row>125</xdr:row>
      <xdr:rowOff>2899</xdr:rowOff>
    </xdr:from>
    <xdr:to>
      <xdr:col>6</xdr:col>
      <xdr:colOff>2097472</xdr:colOff>
      <xdr:row>130</xdr:row>
      <xdr:rowOff>0</xdr:rowOff>
    </xdr:to>
    <xdr:grpSp>
      <xdr:nvGrpSpPr>
        <xdr:cNvPr id="11" name="Group 28">
          <a:extLst>
            <a:ext uri="{FF2B5EF4-FFF2-40B4-BE49-F238E27FC236}">
              <a16:creationId xmlns:a16="http://schemas.microsoft.com/office/drawing/2014/main" id="{FF095C03-62D0-4712-AB0C-A377040F7575}"/>
            </a:ext>
          </a:extLst>
        </xdr:cNvPr>
        <xdr:cNvGrpSpPr>
          <a:grpSpLocks/>
        </xdr:cNvGrpSpPr>
      </xdr:nvGrpSpPr>
      <xdr:grpSpPr bwMode="auto">
        <a:xfrm>
          <a:off x="7226894" y="24562745"/>
          <a:ext cx="864001" cy="839697"/>
          <a:chOff x="9726" y="13469"/>
          <a:chExt cx="1203" cy="1574"/>
        </a:xfrm>
      </xdr:grpSpPr>
      <xdr:sp macro="" textlink="" fLocksText="0">
        <xdr:nvSpPr>
          <xdr:cNvPr id="12" name="Text Box 29">
            <a:extLst>
              <a:ext uri="{FF2B5EF4-FFF2-40B4-BE49-F238E27FC236}">
                <a16:creationId xmlns:a16="http://schemas.microsoft.com/office/drawing/2014/main" id="{C572C759-99A9-4636-4502-7975CB0B27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26" y="13469"/>
            <a:ext cx="1203" cy="1574"/>
          </a:xfrm>
          <a:prstGeom prst="rect">
            <a:avLst/>
          </a:prstGeom>
          <a:solidFill>
            <a:srgbClr val="FFFFFF"/>
          </a:solidFill>
          <a:ln w="324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360" tIns="18000" rIns="27360" bIns="0" anchor="t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販売担当</a:t>
            </a:r>
            <a:endParaRPr lang="ja-JP" altLang="en-US"/>
          </a:p>
        </xdr:txBody>
      </xdr:sp>
      <xdr:sp macro="" textlink="">
        <xdr:nvSpPr>
          <xdr:cNvPr id="13" name="Line 30">
            <a:extLst>
              <a:ext uri="{FF2B5EF4-FFF2-40B4-BE49-F238E27FC236}">
                <a16:creationId xmlns:a16="http://schemas.microsoft.com/office/drawing/2014/main" id="{354DC7D2-D03F-B118-AEEE-D21938DDFACB}"/>
              </a:ext>
            </a:extLst>
          </xdr:cNvPr>
          <xdr:cNvSpPr>
            <a:spLocks noChangeShapeType="1"/>
          </xdr:cNvSpPr>
        </xdr:nvSpPr>
        <xdr:spPr bwMode="auto">
          <a:xfrm>
            <a:off x="9726" y="13844"/>
            <a:ext cx="1203" cy="0"/>
          </a:xfrm>
          <a:prstGeom prst="line">
            <a:avLst/>
          </a:prstGeom>
          <a:noFill/>
          <a:ln w="3240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30742-CA4D-4350-9E77-32489367CF49}">
  <sheetPr codeName="Sheet27">
    <tabColor rgb="FFFF0000"/>
  </sheetPr>
  <dimension ref="B1:I144"/>
  <sheetViews>
    <sheetView showGridLines="0" tabSelected="1" view="pageBreakPreview" zoomScale="130" zoomScaleNormal="100" zoomScaleSheetLayoutView="130" workbookViewId="0">
      <selection activeCell="G3" sqref="G3:H3"/>
    </sheetView>
  </sheetViews>
  <sheetFormatPr defaultColWidth="9" defaultRowHeight="13.5"/>
  <cols>
    <col min="1" max="2" width="3" style="2" customWidth="1"/>
    <col min="3" max="3" width="9" style="2"/>
    <col min="4" max="4" width="25.875" style="2" customWidth="1"/>
    <col min="5" max="5" width="11.875" style="2" customWidth="1"/>
    <col min="6" max="6" width="25.875" style="2" customWidth="1"/>
    <col min="7" max="7" width="28.875" style="2" customWidth="1"/>
    <col min="8" max="9" width="3" style="2" customWidth="1"/>
    <col min="10" max="16384" width="9" style="2"/>
  </cols>
  <sheetData>
    <row r="1" spans="2:9" s="1" customFormat="1" ht="6.75"/>
    <row r="2" spans="2:9">
      <c r="C2" s="145" t="str">
        <f>"顧客コード:"&amp;param!C2</f>
        <v>顧客コード:</v>
      </c>
      <c r="D2" s="145"/>
      <c r="E2" s="3"/>
      <c r="F2" s="4"/>
      <c r="G2" s="146" t="s">
        <v>0</v>
      </c>
      <c r="H2" s="146"/>
    </row>
    <row r="3" spans="2:9">
      <c r="C3" s="145" t="str">
        <f>"契約コード:"&amp;param!C3</f>
        <v>契約コード:</v>
      </c>
      <c r="D3" s="145"/>
      <c r="G3" s="147">
        <f ca="1">TODAY()</f>
        <v>45421</v>
      </c>
      <c r="H3" s="147"/>
    </row>
    <row r="4" spans="2:9" ht="14.25" customHeight="1">
      <c r="C4" s="114">
        <f>param!C4</f>
        <v>0</v>
      </c>
      <c r="D4" s="114"/>
      <c r="E4" s="114"/>
      <c r="G4" s="140">
        <f>param!C6</f>
        <v>0</v>
      </c>
      <c r="H4" s="140"/>
    </row>
    <row r="5" spans="2:9" ht="18" thickBot="1">
      <c r="C5" s="115"/>
      <c r="D5" s="115"/>
      <c r="E5" s="115"/>
      <c r="F5" s="5"/>
      <c r="G5" s="140">
        <f>param!C7</f>
        <v>0</v>
      </c>
      <c r="H5" s="140"/>
      <c r="I5" s="6"/>
    </row>
    <row r="6" spans="2:9" ht="14.25" thickBot="1">
      <c r="C6" s="119" t="s">
        <v>1</v>
      </c>
      <c r="D6" s="120">
        <f>param!C5</f>
        <v>0</v>
      </c>
      <c r="E6" s="120"/>
      <c r="G6" s="140">
        <f>param!C8</f>
        <v>0</v>
      </c>
      <c r="H6" s="140"/>
    </row>
    <row r="7" spans="2:9">
      <c r="C7" s="119"/>
      <c r="D7" s="120"/>
      <c r="E7" s="120"/>
      <c r="G7" s="141" t="str">
        <f>param!C9&amp;" "&amp;param!C10</f>
        <v xml:space="preserve"> </v>
      </c>
      <c r="H7" s="141"/>
      <c r="I7" s="7"/>
    </row>
    <row r="8" spans="2:9" ht="21">
      <c r="B8" s="142" t="s">
        <v>2</v>
      </c>
      <c r="C8" s="142"/>
      <c r="D8" s="142"/>
      <c r="E8" s="142"/>
      <c r="F8" s="142"/>
      <c r="G8" s="142"/>
      <c r="H8" s="142"/>
      <c r="I8" s="7"/>
    </row>
    <row r="9" spans="2:9" s="1" customFormat="1" ht="14.25" thickBot="1">
      <c r="B9" s="2"/>
      <c r="C9" s="2"/>
      <c r="D9" s="2"/>
      <c r="E9" s="2"/>
      <c r="F9" s="2"/>
      <c r="G9" s="2"/>
      <c r="H9" s="2"/>
    </row>
    <row r="10" spans="2:9" ht="18" thickBot="1">
      <c r="C10" s="143" t="s">
        <v>3</v>
      </c>
      <c r="D10" s="143"/>
      <c r="E10" s="143"/>
      <c r="F10" s="143"/>
      <c r="G10" s="8">
        <f>IF(param!C13&lt;&gt;"",param!C13,"")</f>
        <v>0</v>
      </c>
      <c r="H10" s="9"/>
      <c r="I10" s="10"/>
    </row>
    <row r="11" spans="2:9" ht="14.25">
      <c r="C11" s="11" t="s">
        <v>4</v>
      </c>
      <c r="D11" s="12" t="s">
        <v>5</v>
      </c>
      <c r="E11" s="12"/>
      <c r="F11" s="12" t="s">
        <v>6</v>
      </c>
      <c r="G11" s="13" t="s">
        <v>7</v>
      </c>
      <c r="H11" s="9"/>
      <c r="I11" s="10"/>
    </row>
    <row r="12" spans="2:9">
      <c r="C12" s="14" t="s">
        <v>8</v>
      </c>
      <c r="D12" s="15">
        <f>param!G14</f>
        <v>0</v>
      </c>
      <c r="E12" s="16" t="s">
        <v>9</v>
      </c>
      <c r="F12" s="17" t="str">
        <f>IF(param!C14&lt;&gt;"",param!C14,"")</f>
        <v/>
      </c>
      <c r="G12" s="105">
        <f>IF(param!E14&lt;&gt;"",param!E14,"")</f>
        <v>0</v>
      </c>
      <c r="I12" s="10"/>
    </row>
    <row r="13" spans="2:9">
      <c r="C13" s="18"/>
      <c r="D13" s="19">
        <f>param!G15</f>
        <v>0</v>
      </c>
      <c r="E13" s="20" t="s">
        <v>10</v>
      </c>
      <c r="F13" s="21" t="str">
        <f>IF(param!C15&lt;&gt;"",param!C15,"")</f>
        <v/>
      </c>
      <c r="G13" s="106">
        <f>IF(param!E15&lt;&gt;"",param!E15,"")</f>
        <v>0</v>
      </c>
      <c r="I13" s="10"/>
    </row>
    <row r="14" spans="2:9">
      <c r="C14" s="14" t="s">
        <v>11</v>
      </c>
      <c r="D14" s="15">
        <f>param!G16</f>
        <v>0</v>
      </c>
      <c r="E14" s="16" t="s">
        <v>10</v>
      </c>
      <c r="F14" s="17" t="str">
        <f>IF(param!C16&lt;&gt;"",param!C16,"")</f>
        <v/>
      </c>
      <c r="G14" s="105">
        <f>IF(param!E16&lt;&gt;"",param!E16,"")</f>
        <v>0</v>
      </c>
      <c r="I14" s="10"/>
    </row>
    <row r="15" spans="2:9">
      <c r="C15" s="18"/>
      <c r="D15" s="19">
        <f>param!G17</f>
        <v>0</v>
      </c>
      <c r="E15" s="20" t="s">
        <v>10</v>
      </c>
      <c r="F15" s="21" t="str">
        <f>IF(param!C17&lt;&gt;"",param!C17,"")</f>
        <v/>
      </c>
      <c r="G15" s="106">
        <f>IF(param!E17&lt;&gt;"",param!E17,"")</f>
        <v>0</v>
      </c>
      <c r="I15" s="10"/>
    </row>
    <row r="16" spans="2:9">
      <c r="C16" s="14" t="s">
        <v>12</v>
      </c>
      <c r="D16" s="15">
        <f>param!G18</f>
        <v>0</v>
      </c>
      <c r="E16" s="16" t="s">
        <v>10</v>
      </c>
      <c r="F16" s="17" t="str">
        <f>IF(param!C18&lt;&gt;"",param!C18,"")</f>
        <v/>
      </c>
      <c r="G16" s="105">
        <f>IF(param!E18&lt;&gt;"",param!E18,"")</f>
        <v>0</v>
      </c>
      <c r="I16" s="10"/>
    </row>
    <row r="17" spans="3:9" ht="14.25" thickBot="1">
      <c r="C17" s="22"/>
      <c r="D17" s="23">
        <f>param!G19</f>
        <v>0</v>
      </c>
      <c r="E17" s="24" t="s">
        <v>10</v>
      </c>
      <c r="F17" s="25" t="str">
        <f>IF(param!C19&lt;&gt;"",param!C19,"")</f>
        <v/>
      </c>
      <c r="G17" s="107">
        <f>IF(param!E19&lt;&gt;"",param!E19,"")</f>
        <v>0</v>
      </c>
      <c r="I17" s="10"/>
    </row>
    <row r="18" spans="3:9" ht="18" thickBot="1">
      <c r="C18" s="136" t="s">
        <v>13</v>
      </c>
      <c r="D18" s="136"/>
      <c r="E18" s="136"/>
      <c r="F18" s="136"/>
      <c r="G18" s="26">
        <f>G10-SUM(G12:G17)</f>
        <v>0</v>
      </c>
      <c r="H18" s="27"/>
      <c r="I18" s="28"/>
    </row>
    <row r="19" spans="3:9" s="1" customFormat="1" ht="12" thickBot="1">
      <c r="E19" s="29"/>
      <c r="G19" s="30" t="s">
        <v>14</v>
      </c>
      <c r="I19" s="31"/>
    </row>
    <row r="20" spans="3:9" ht="15" thickBot="1">
      <c r="C20" s="133" t="s">
        <v>15</v>
      </c>
      <c r="D20" s="133"/>
      <c r="E20" s="133"/>
      <c r="F20" s="133"/>
      <c r="G20" s="133"/>
      <c r="H20" s="9"/>
    </row>
    <row r="21" spans="3:9" ht="18" thickBot="1">
      <c r="C21" s="32"/>
      <c r="D21" s="33"/>
      <c r="E21" s="34"/>
      <c r="F21" s="35"/>
      <c r="G21" s="36">
        <f>param!C20</f>
        <v>0</v>
      </c>
      <c r="H21" s="9"/>
    </row>
    <row r="22" spans="3:9" ht="17.25">
      <c r="C22" s="37" t="s">
        <v>16</v>
      </c>
      <c r="D22" s="98" t="str">
        <f>IF(param!E21&lt;&gt;"",param!E21,"")</f>
        <v/>
      </c>
      <c r="E22" s="38" t="s">
        <v>17</v>
      </c>
      <c r="F22" s="39" t="str">
        <f>IF(param!G21&lt;&gt;"",param!G21,"")</f>
        <v/>
      </c>
      <c r="G22" s="40">
        <f>param!C21</f>
        <v>0</v>
      </c>
      <c r="H22" s="41"/>
    </row>
    <row r="23" spans="3:9" ht="17.25">
      <c r="C23" s="42" t="s">
        <v>18</v>
      </c>
      <c r="D23" s="99" t="str">
        <f>IF(param!E22&lt;&gt;"",param!E22,"")</f>
        <v/>
      </c>
      <c r="E23" s="43" t="s">
        <v>17</v>
      </c>
      <c r="F23" s="44" t="str">
        <f>IF(param!G22&lt;&gt;"",param!G22,"")</f>
        <v/>
      </c>
      <c r="G23" s="45">
        <f>param!C22</f>
        <v>0</v>
      </c>
      <c r="H23" s="41"/>
      <c r="I23" s="10"/>
    </row>
    <row r="24" spans="3:9" ht="17.25">
      <c r="C24" s="42" t="s">
        <v>19</v>
      </c>
      <c r="D24" s="99" t="str">
        <f>IF(param!E23&lt;&gt;"",param!E23,"")</f>
        <v/>
      </c>
      <c r="E24" s="43" t="s">
        <v>17</v>
      </c>
      <c r="F24" s="44" t="str">
        <f>IF(param!G23&lt;&gt;"",param!G23,"")</f>
        <v/>
      </c>
      <c r="G24" s="46">
        <f>param!C23</f>
        <v>0</v>
      </c>
      <c r="H24" s="41"/>
      <c r="I24" s="10"/>
    </row>
    <row r="25" spans="3:9" ht="17.25">
      <c r="C25" s="42" t="s">
        <v>20</v>
      </c>
      <c r="D25" s="99" t="str">
        <f>IF(param!E24&lt;&gt;"",param!E24,"")</f>
        <v/>
      </c>
      <c r="E25" s="43" t="s">
        <v>17</v>
      </c>
      <c r="F25" s="44" t="str">
        <f>IF(param!G24&lt;&gt;"",param!G24,"")</f>
        <v/>
      </c>
      <c r="G25" s="46">
        <f>param!C24</f>
        <v>0</v>
      </c>
      <c r="H25" s="41"/>
      <c r="I25" s="10"/>
    </row>
    <row r="26" spans="3:9" ht="17.25">
      <c r="C26" s="42" t="s">
        <v>21</v>
      </c>
      <c r="D26" s="99" t="str">
        <f>IF(param!E25&lt;&gt;"",param!E25,"")</f>
        <v/>
      </c>
      <c r="E26" s="43" t="s">
        <v>17</v>
      </c>
      <c r="F26" s="44" t="str">
        <f>IF(param!G25&lt;&gt;"",param!G25,"")</f>
        <v/>
      </c>
      <c r="G26" s="46">
        <f>param!C25</f>
        <v>0</v>
      </c>
      <c r="H26" s="41"/>
      <c r="I26" s="10"/>
    </row>
    <row r="27" spans="3:9" ht="17.25">
      <c r="C27" s="42" t="s">
        <v>22</v>
      </c>
      <c r="D27" s="99" t="str">
        <f>IF(param!E26&lt;&gt;"",param!E26,"")</f>
        <v/>
      </c>
      <c r="E27" s="43" t="s">
        <v>17</v>
      </c>
      <c r="F27" s="44" t="str">
        <f>IF(param!G26&lt;&gt;"",param!G26,"")</f>
        <v/>
      </c>
      <c r="G27" s="46">
        <f>param!C26</f>
        <v>0</v>
      </c>
      <c r="H27" s="41"/>
      <c r="I27" s="10"/>
    </row>
    <row r="28" spans="3:9" ht="17.25">
      <c r="C28" s="42" t="s">
        <v>23</v>
      </c>
      <c r="D28" s="99" t="str">
        <f>IF(param!E27&lt;&gt;"",param!E27,"")</f>
        <v/>
      </c>
      <c r="E28" s="43" t="s">
        <v>17</v>
      </c>
      <c r="F28" s="44" t="str">
        <f>IF(param!G27&lt;&gt;"",param!G27,"")</f>
        <v/>
      </c>
      <c r="G28" s="46">
        <f>param!C27</f>
        <v>0</v>
      </c>
      <c r="H28" s="41"/>
      <c r="I28" s="10"/>
    </row>
    <row r="29" spans="3:9" ht="17.25">
      <c r="C29" s="42" t="s">
        <v>24</v>
      </c>
      <c r="D29" s="99" t="str">
        <f>IF(param!E28&lt;&gt;"",param!E28,"")</f>
        <v/>
      </c>
      <c r="E29" s="43" t="s">
        <v>17</v>
      </c>
      <c r="F29" s="44" t="str">
        <f>IF(param!G28&lt;&gt;"",param!G28,"")</f>
        <v/>
      </c>
      <c r="G29" s="46">
        <f>param!C28</f>
        <v>0</v>
      </c>
      <c r="H29" s="41"/>
      <c r="I29" s="10"/>
    </row>
    <row r="30" spans="3:9" ht="17.25">
      <c r="C30" s="42" t="s">
        <v>25</v>
      </c>
      <c r="D30" s="99" t="str">
        <f>IF(param!E29&lt;&gt;"",param!E29,"")</f>
        <v/>
      </c>
      <c r="E30" s="43" t="s">
        <v>17</v>
      </c>
      <c r="F30" s="44" t="str">
        <f>IF(param!G29&lt;&gt;"",param!G29,"")</f>
        <v/>
      </c>
      <c r="G30" s="46">
        <f>param!C29</f>
        <v>0</v>
      </c>
      <c r="H30" s="47"/>
      <c r="I30" s="48"/>
    </row>
    <row r="31" spans="3:9" ht="17.25">
      <c r="C31" s="42" t="s">
        <v>26</v>
      </c>
      <c r="D31" s="99" t="str">
        <f>IF(param!E30&lt;&gt;"",param!E30,"")</f>
        <v/>
      </c>
      <c r="E31" s="43" t="s">
        <v>17</v>
      </c>
      <c r="F31" s="44" t="str">
        <f>IF(param!G30&lt;&gt;"",param!G30,"")</f>
        <v/>
      </c>
      <c r="G31" s="46">
        <f>param!C30</f>
        <v>0</v>
      </c>
      <c r="H31" s="47"/>
      <c r="I31" s="48"/>
    </row>
    <row r="32" spans="3:9" ht="17.25">
      <c r="C32" s="42" t="s">
        <v>27</v>
      </c>
      <c r="D32" s="99" t="str">
        <f>IF(param!E31&lt;&gt;"",param!E31,"")</f>
        <v/>
      </c>
      <c r="E32" s="43" t="s">
        <v>17</v>
      </c>
      <c r="F32" s="44" t="str">
        <f>IF(param!G31&lt;&gt;"",param!G31,"")</f>
        <v/>
      </c>
      <c r="G32" s="46">
        <f>param!C31</f>
        <v>0</v>
      </c>
      <c r="H32" s="47"/>
      <c r="I32" s="48"/>
    </row>
    <row r="33" spans="3:9" ht="17.25">
      <c r="C33" s="42" t="s">
        <v>28</v>
      </c>
      <c r="D33" s="99" t="str">
        <f>IF(param!E32&lt;&gt;"",param!E32,"")</f>
        <v/>
      </c>
      <c r="E33" s="43" t="s">
        <v>17</v>
      </c>
      <c r="F33" s="44" t="str">
        <f>IF(param!G32&lt;&gt;"",param!G32,"")</f>
        <v/>
      </c>
      <c r="G33" s="46">
        <f>param!C32</f>
        <v>0</v>
      </c>
      <c r="H33" s="47"/>
      <c r="I33" s="48"/>
    </row>
    <row r="34" spans="3:9" ht="17.25">
      <c r="C34" s="42" t="s">
        <v>29</v>
      </c>
      <c r="D34" s="99" t="str">
        <f>IF(param!E33&lt;&gt;"",param!E33,"")</f>
        <v/>
      </c>
      <c r="E34" s="43" t="s">
        <v>17</v>
      </c>
      <c r="F34" s="44" t="str">
        <f>IF(param!G33&lt;&gt;"",param!G33,"")</f>
        <v/>
      </c>
      <c r="G34" s="46">
        <f>param!C33</f>
        <v>0</v>
      </c>
      <c r="H34" s="47"/>
      <c r="I34" s="48"/>
    </row>
    <row r="35" spans="3:9" ht="17.25">
      <c r="C35" s="42" t="s">
        <v>30</v>
      </c>
      <c r="D35" s="99" t="str">
        <f>IF(param!E34&lt;&gt;"",param!E34,"")</f>
        <v/>
      </c>
      <c r="E35" s="43" t="s">
        <v>17</v>
      </c>
      <c r="F35" s="44" t="str">
        <f>IF(param!G34&lt;&gt;"",param!G34,"")</f>
        <v/>
      </c>
      <c r="G35" s="46">
        <f>param!C34</f>
        <v>0</v>
      </c>
      <c r="H35" s="41"/>
      <c r="I35" s="10"/>
    </row>
    <row r="36" spans="3:9" ht="17.25">
      <c r="C36" s="42" t="s">
        <v>31</v>
      </c>
      <c r="D36" s="99" t="str">
        <f>IF(param!E35&lt;&gt;"",param!E35,"")</f>
        <v/>
      </c>
      <c r="E36" s="43" t="s">
        <v>17</v>
      </c>
      <c r="F36" s="44" t="str">
        <f>IF(param!G35&lt;&gt;"",param!G35,"")</f>
        <v/>
      </c>
      <c r="G36" s="46">
        <f>param!C35</f>
        <v>0</v>
      </c>
      <c r="H36" s="41"/>
      <c r="I36" s="10"/>
    </row>
    <row r="37" spans="3:9" ht="17.25">
      <c r="C37" s="42" t="s">
        <v>32</v>
      </c>
      <c r="D37" s="100" t="str">
        <f>IF(param!E36&lt;&gt;"",param!E36,"")</f>
        <v/>
      </c>
      <c r="E37" s="43" t="s">
        <v>17</v>
      </c>
      <c r="F37" s="44" t="str">
        <f>IF(param!G36&lt;&gt;"",param!G36,"")</f>
        <v/>
      </c>
      <c r="G37" s="46">
        <f>param!C36</f>
        <v>0</v>
      </c>
      <c r="H37" s="41"/>
      <c r="I37" s="10"/>
    </row>
    <row r="38" spans="3:9" ht="17.25">
      <c r="C38" s="42" t="s">
        <v>33</v>
      </c>
      <c r="D38" s="100" t="str">
        <f>IF(param!E37&lt;&gt;"",param!E37,"")</f>
        <v/>
      </c>
      <c r="E38" s="43" t="s">
        <v>17</v>
      </c>
      <c r="F38" s="44" t="str">
        <f>IF(param!G37&lt;&gt;"",param!G37,"")</f>
        <v/>
      </c>
      <c r="G38" s="46">
        <f>param!C37</f>
        <v>0</v>
      </c>
      <c r="H38" s="41"/>
      <c r="I38" s="10"/>
    </row>
    <row r="39" spans="3:9" ht="17.25">
      <c r="C39" s="42" t="s">
        <v>34</v>
      </c>
      <c r="D39" s="100" t="str">
        <f>IF(param!E38&lt;&gt;"",param!E38,"")</f>
        <v/>
      </c>
      <c r="E39" s="43" t="s">
        <v>17</v>
      </c>
      <c r="F39" s="44" t="str">
        <f>IF(param!G38&lt;&gt;"",param!G38,"")</f>
        <v/>
      </c>
      <c r="G39" s="46">
        <f>param!C38</f>
        <v>0</v>
      </c>
      <c r="H39" s="41"/>
      <c r="I39" s="10"/>
    </row>
    <row r="40" spans="3:9" ht="17.25">
      <c r="C40" s="42" t="s">
        <v>35</v>
      </c>
      <c r="D40" s="100" t="str">
        <f>IF(param!E39&lt;&gt;"",param!E39,"")</f>
        <v/>
      </c>
      <c r="E40" s="43" t="s">
        <v>17</v>
      </c>
      <c r="F40" s="44" t="str">
        <f>IF(param!G39&lt;&gt;"",param!G39,"")</f>
        <v/>
      </c>
      <c r="G40" s="46">
        <f>param!C39</f>
        <v>0</v>
      </c>
      <c r="H40" s="41"/>
      <c r="I40" s="10"/>
    </row>
    <row r="41" spans="3:9" ht="18" thickBot="1">
      <c r="C41" s="49" t="s">
        <v>36</v>
      </c>
      <c r="D41" s="101" t="str">
        <f>IF(param!E40&lt;&gt;"",param!E40,"")</f>
        <v/>
      </c>
      <c r="E41" s="50" t="s">
        <v>17</v>
      </c>
      <c r="F41" s="51" t="str">
        <f>IF(param!G40&lt;&gt;"",param!G40,"")</f>
        <v/>
      </c>
      <c r="G41" s="52">
        <f>param!C40</f>
        <v>0</v>
      </c>
      <c r="H41" s="41"/>
      <c r="I41" s="10"/>
    </row>
    <row r="42" spans="3:9" ht="19.5" thickBot="1">
      <c r="C42" s="53" t="s">
        <v>37</v>
      </c>
      <c r="D42" s="54"/>
      <c r="E42" s="54"/>
      <c r="F42" s="54"/>
      <c r="G42" s="55">
        <f>SUM(G21:G41)</f>
        <v>0</v>
      </c>
      <c r="H42" s="27"/>
      <c r="I42" s="10"/>
    </row>
    <row r="43" spans="3:9" s="1" customFormat="1" ht="12" thickBot="1">
      <c r="G43" s="30" t="s">
        <v>14</v>
      </c>
    </row>
    <row r="44" spans="3:9" ht="15" thickBot="1">
      <c r="C44" s="133" t="s">
        <v>38</v>
      </c>
      <c r="D44" s="133"/>
      <c r="E44" s="133"/>
      <c r="F44" s="133"/>
      <c r="G44" s="133"/>
    </row>
    <row r="45" spans="3:9" ht="17.25">
      <c r="C45" s="155" t="str">
        <f>IF(param!C45&lt;&gt;"",param!C45,"")</f>
        <v/>
      </c>
      <c r="D45" s="156"/>
      <c r="E45" s="156"/>
      <c r="F45" s="157"/>
      <c r="G45" s="56">
        <f>IF(param!E45&lt;&gt;"",param!E45,"")</f>
        <v>0</v>
      </c>
    </row>
    <row r="46" spans="3:9" ht="17.25">
      <c r="C46" s="149" t="str">
        <f>IF(param!C46&lt;&gt;"",param!C46,"")</f>
        <v/>
      </c>
      <c r="D46" s="150"/>
      <c r="E46" s="150"/>
      <c r="F46" s="151"/>
      <c r="G46" s="57">
        <f>IF(param!E46&lt;&gt;"",param!E46,"")</f>
        <v>0</v>
      </c>
    </row>
    <row r="47" spans="3:9" ht="17.25">
      <c r="C47" s="149" t="str">
        <f>IF(param!C47&lt;&gt;"",param!C47,"")</f>
        <v/>
      </c>
      <c r="D47" s="150"/>
      <c r="E47" s="150"/>
      <c r="F47" s="151"/>
      <c r="G47" s="57">
        <f>IF(param!E47&lt;&gt;"",param!E47,"")</f>
        <v>0</v>
      </c>
    </row>
    <row r="48" spans="3:9" ht="17.25">
      <c r="C48" s="149" t="str">
        <f>IF(param!C48&lt;&gt;"",param!C48,"")</f>
        <v/>
      </c>
      <c r="D48" s="150"/>
      <c r="E48" s="150"/>
      <c r="F48" s="151"/>
      <c r="G48" s="57">
        <f>IF(param!E48&lt;&gt;"",param!E48,"")</f>
        <v>0</v>
      </c>
    </row>
    <row r="49" spans="3:9" ht="18" thickBot="1">
      <c r="C49" s="152" t="str">
        <f>IF(param!C49&lt;&gt;"",param!C49,"")</f>
        <v/>
      </c>
      <c r="D49" s="153"/>
      <c r="E49" s="153"/>
      <c r="F49" s="154"/>
      <c r="G49" s="58">
        <f>IF(param!E49&lt;&gt;"",param!E49,"")</f>
        <v>0</v>
      </c>
    </row>
    <row r="50" spans="3:9" ht="19.5" thickBot="1">
      <c r="C50" s="53" t="s">
        <v>39</v>
      </c>
      <c r="D50" s="54"/>
      <c r="E50" s="54"/>
      <c r="F50" s="54"/>
      <c r="G50" s="55">
        <f>SUM(G45:G49)</f>
        <v>0</v>
      </c>
    </row>
    <row r="51" spans="3:9" s="1" customFormat="1" ht="12" thickBot="1">
      <c r="G51" s="30" t="s">
        <v>14</v>
      </c>
    </row>
    <row r="52" spans="3:9" ht="19.5" thickBot="1">
      <c r="C52" s="133" t="s">
        <v>40</v>
      </c>
      <c r="D52" s="133"/>
      <c r="E52" s="133"/>
      <c r="F52" s="133"/>
      <c r="G52" s="59">
        <f>G18+G42+G50</f>
        <v>0</v>
      </c>
      <c r="H52" s="27"/>
      <c r="I52" s="10"/>
    </row>
    <row r="53" spans="3:9" s="1" customFormat="1" ht="6.75"/>
    <row r="54" spans="3:9">
      <c r="E54" s="7"/>
      <c r="F54" s="7"/>
      <c r="G54" s="7"/>
      <c r="H54" s="7"/>
      <c r="I54" s="7"/>
    </row>
    <row r="55" spans="3:9">
      <c r="E55" s="7"/>
      <c r="F55" s="7"/>
      <c r="G55" s="134"/>
      <c r="H55" s="134"/>
    </row>
    <row r="56" spans="3:9">
      <c r="E56" s="7"/>
      <c r="F56" s="7"/>
      <c r="G56" s="134"/>
      <c r="H56" s="134"/>
    </row>
    <row r="57" spans="3:9">
      <c r="E57" s="7"/>
      <c r="F57" s="7"/>
      <c r="G57" s="134"/>
      <c r="H57" s="134"/>
    </row>
    <row r="58" spans="3:9">
      <c r="E58" s="7"/>
      <c r="F58" s="7"/>
      <c r="G58" s="134"/>
      <c r="H58" s="134"/>
    </row>
    <row r="59" spans="3:9" s="1" customFormat="1" ht="6.75">
      <c r="C59" s="60"/>
      <c r="D59" s="60"/>
      <c r="E59" s="60"/>
      <c r="F59" s="60"/>
      <c r="G59" s="60"/>
    </row>
    <row r="60" spans="3:9" s="1" customFormat="1" ht="6.75"/>
    <row r="61" spans="3:9" ht="17.25">
      <c r="C61" s="135" t="s">
        <v>41</v>
      </c>
      <c r="D61" s="135"/>
      <c r="E61" s="135"/>
      <c r="H61" s="4"/>
    </row>
    <row r="62" spans="3:9" ht="14.25" thickBot="1">
      <c r="C62" s="116" t="s">
        <v>42</v>
      </c>
      <c r="D62" s="117">
        <f>G52</f>
        <v>0</v>
      </c>
      <c r="E62" s="118" t="s">
        <v>43</v>
      </c>
      <c r="F62" s="121" t="s">
        <v>44</v>
      </c>
      <c r="G62" s="123" t="s">
        <v>45</v>
      </c>
    </row>
    <row r="63" spans="3:9" ht="14.25" thickBot="1">
      <c r="C63" s="116"/>
      <c r="D63" s="117"/>
      <c r="E63" s="118"/>
      <c r="F63" s="122"/>
      <c r="G63" s="123"/>
    </row>
    <row r="64" spans="3:9">
      <c r="F64" s="61" t="s">
        <v>46</v>
      </c>
    </row>
    <row r="65" spans="2:9">
      <c r="F65" s="2" t="s">
        <v>47</v>
      </c>
    </row>
    <row r="66" spans="2:9" ht="14.25">
      <c r="F66" s="62" t="s">
        <v>48</v>
      </c>
      <c r="G66" s="63"/>
    </row>
    <row r="68" spans="2:9" ht="14.25">
      <c r="F68" s="62" t="s">
        <v>49</v>
      </c>
      <c r="G68" s="64" t="s">
        <v>50</v>
      </c>
    </row>
    <row r="69" spans="2:9" s="1" customFormat="1" ht="6.75">
      <c r="F69" s="65"/>
      <c r="G69" s="29"/>
    </row>
    <row r="70" spans="2:9">
      <c r="B70" s="148" t="s">
        <v>51</v>
      </c>
      <c r="C70" s="148"/>
      <c r="D70" s="66" t="s">
        <v>52</v>
      </c>
      <c r="E70" s="66"/>
      <c r="F70" s="67" t="s">
        <v>53</v>
      </c>
      <c r="G70" s="66" t="s">
        <v>54</v>
      </c>
      <c r="H70" s="68"/>
      <c r="I70" s="68"/>
    </row>
    <row r="71" spans="2:9" ht="17.25">
      <c r="D71" s="69">
        <f>G52</f>
        <v>0</v>
      </c>
      <c r="E71" s="7" t="s">
        <v>55</v>
      </c>
      <c r="F71" s="70">
        <f>IF(param!C42&lt;&gt;"",param!C42,"")</f>
        <v>0</v>
      </c>
      <c r="G71" s="71">
        <f>D71-F71</f>
        <v>0</v>
      </c>
    </row>
    <row r="72" spans="2:9" ht="14.25">
      <c r="D72" s="144" t="str">
        <f>IF(param!C43&lt;&gt;"",param!C43,"")</f>
        <v/>
      </c>
      <c r="E72" s="144"/>
      <c r="F72" s="144"/>
      <c r="G72" s="144"/>
    </row>
    <row r="73" spans="2:9" s="1" customFormat="1" ht="6.75"/>
    <row r="74" spans="2:9">
      <c r="C74" s="145" t="str">
        <f>"顧客コード:"&amp;param!C2</f>
        <v>顧客コード:</v>
      </c>
      <c r="D74" s="145"/>
      <c r="E74" s="3"/>
      <c r="F74" s="4"/>
      <c r="G74" s="146" t="s">
        <v>206</v>
      </c>
      <c r="H74" s="146"/>
    </row>
    <row r="75" spans="2:9">
      <c r="C75" s="145" t="str">
        <f>"契約コード:"&amp;param!C3</f>
        <v>契約コード:</v>
      </c>
      <c r="D75" s="145"/>
      <c r="G75" s="147">
        <f ca="1">TODAY()</f>
        <v>45421</v>
      </c>
      <c r="H75" s="147"/>
    </row>
    <row r="76" spans="2:9" ht="14.25" customHeight="1">
      <c r="C76" s="114">
        <f>param!C4</f>
        <v>0</v>
      </c>
      <c r="D76" s="114"/>
      <c r="E76" s="114"/>
      <c r="G76" s="140">
        <f>param!C6</f>
        <v>0</v>
      </c>
      <c r="H76" s="140"/>
    </row>
    <row r="77" spans="2:9" ht="18" thickBot="1">
      <c r="C77" s="115"/>
      <c r="D77" s="115"/>
      <c r="E77" s="115"/>
      <c r="F77" s="5"/>
      <c r="G77" s="140">
        <f>param!C7</f>
        <v>0</v>
      </c>
      <c r="H77" s="140"/>
      <c r="I77" s="6"/>
    </row>
    <row r="78" spans="2:9" ht="14.25" thickBot="1">
      <c r="C78" s="119" t="s">
        <v>1</v>
      </c>
      <c r="D78" s="120">
        <f>param!C5</f>
        <v>0</v>
      </c>
      <c r="E78" s="120"/>
      <c r="G78" s="140">
        <f>param!C8</f>
        <v>0</v>
      </c>
      <c r="H78" s="140"/>
    </row>
    <row r="79" spans="2:9">
      <c r="C79" s="119"/>
      <c r="D79" s="120"/>
      <c r="E79" s="120"/>
      <c r="G79" s="141" t="str">
        <f>param!C9&amp;" "&amp;param!C10</f>
        <v xml:space="preserve"> </v>
      </c>
      <c r="H79" s="141"/>
      <c r="I79" s="7"/>
    </row>
    <row r="80" spans="2:9" ht="21">
      <c r="B80" s="142" t="s">
        <v>2</v>
      </c>
      <c r="C80" s="142"/>
      <c r="D80" s="142"/>
      <c r="E80" s="142"/>
      <c r="F80" s="142"/>
      <c r="G80" s="142"/>
      <c r="H80" s="142"/>
      <c r="I80" s="7"/>
    </row>
    <row r="81" spans="2:9" s="1" customFormat="1" ht="14.25" thickBot="1">
      <c r="B81" s="2"/>
      <c r="C81" s="2"/>
      <c r="D81" s="2"/>
      <c r="E81" s="2"/>
      <c r="F81" s="2"/>
      <c r="G81" s="2"/>
      <c r="H81" s="2"/>
    </row>
    <row r="82" spans="2:9" ht="18" thickBot="1">
      <c r="C82" s="143" t="s">
        <v>3</v>
      </c>
      <c r="D82" s="143"/>
      <c r="E82" s="143"/>
      <c r="F82" s="143"/>
      <c r="G82" s="8">
        <f>G10</f>
        <v>0</v>
      </c>
      <c r="H82" s="9"/>
      <c r="I82" s="10"/>
    </row>
    <row r="83" spans="2:9" ht="14.25">
      <c r="C83" s="11" t="s">
        <v>4</v>
      </c>
      <c r="D83" s="12" t="s">
        <v>5</v>
      </c>
      <c r="E83" s="12"/>
      <c r="F83" s="12" t="s">
        <v>6</v>
      </c>
      <c r="G83" s="13" t="s">
        <v>7</v>
      </c>
      <c r="H83" s="9"/>
      <c r="I83" s="10"/>
    </row>
    <row r="84" spans="2:9">
      <c r="C84" s="14" t="s">
        <v>8</v>
      </c>
      <c r="D84" s="15">
        <f>D12</f>
        <v>0</v>
      </c>
      <c r="E84" s="16" t="s">
        <v>9</v>
      </c>
      <c r="F84" s="72" t="str">
        <f>F12</f>
        <v/>
      </c>
      <c r="G84" s="73">
        <f>G12</f>
        <v>0</v>
      </c>
      <c r="I84" s="10"/>
    </row>
    <row r="85" spans="2:9">
      <c r="C85" s="18"/>
      <c r="D85" s="19">
        <f t="shared" ref="D85:D89" si="0">D13</f>
        <v>0</v>
      </c>
      <c r="E85" s="20" t="s">
        <v>10</v>
      </c>
      <c r="F85" s="74" t="str">
        <f t="shared" ref="F85:G89" si="1">F13</f>
        <v/>
      </c>
      <c r="G85" s="75">
        <f t="shared" si="1"/>
        <v>0</v>
      </c>
      <c r="I85" s="10"/>
    </row>
    <row r="86" spans="2:9">
      <c r="C86" s="14" t="s">
        <v>11</v>
      </c>
      <c r="D86" s="15">
        <f t="shared" si="0"/>
        <v>0</v>
      </c>
      <c r="E86" s="16" t="s">
        <v>10</v>
      </c>
      <c r="F86" s="72" t="str">
        <f t="shared" si="1"/>
        <v/>
      </c>
      <c r="G86" s="73">
        <f t="shared" si="1"/>
        <v>0</v>
      </c>
      <c r="I86" s="10"/>
    </row>
    <row r="87" spans="2:9">
      <c r="C87" s="18"/>
      <c r="D87" s="19">
        <f t="shared" si="0"/>
        <v>0</v>
      </c>
      <c r="E87" s="20" t="s">
        <v>10</v>
      </c>
      <c r="F87" s="74" t="str">
        <f t="shared" si="1"/>
        <v/>
      </c>
      <c r="G87" s="75">
        <f t="shared" si="1"/>
        <v>0</v>
      </c>
      <c r="I87" s="10"/>
    </row>
    <row r="88" spans="2:9">
      <c r="C88" s="14" t="s">
        <v>12</v>
      </c>
      <c r="D88" s="15">
        <f t="shared" si="0"/>
        <v>0</v>
      </c>
      <c r="E88" s="16" t="s">
        <v>10</v>
      </c>
      <c r="F88" s="72" t="str">
        <f t="shared" si="1"/>
        <v/>
      </c>
      <c r="G88" s="73">
        <f t="shared" si="1"/>
        <v>0</v>
      </c>
      <c r="I88" s="10"/>
    </row>
    <row r="89" spans="2:9" ht="14.25" thickBot="1">
      <c r="C89" s="22"/>
      <c r="D89" s="23">
        <f t="shared" si="0"/>
        <v>0</v>
      </c>
      <c r="E89" s="24" t="s">
        <v>10</v>
      </c>
      <c r="F89" s="76" t="str">
        <f t="shared" si="1"/>
        <v/>
      </c>
      <c r="G89" s="77">
        <f t="shared" si="1"/>
        <v>0</v>
      </c>
      <c r="I89" s="10"/>
    </row>
    <row r="90" spans="2:9" ht="18" thickBot="1">
      <c r="C90" s="136" t="s">
        <v>13</v>
      </c>
      <c r="D90" s="136"/>
      <c r="E90" s="136"/>
      <c r="F90" s="136"/>
      <c r="G90" s="26">
        <f>G82-SUM(G84:G89)</f>
        <v>0</v>
      </c>
      <c r="H90" s="27"/>
      <c r="I90" s="28"/>
    </row>
    <row r="91" spans="2:9" s="1" customFormat="1" ht="12" thickBot="1">
      <c r="E91" s="29"/>
      <c r="G91" s="30" t="s">
        <v>14</v>
      </c>
      <c r="I91" s="31"/>
    </row>
    <row r="92" spans="2:9" ht="15" thickBot="1">
      <c r="C92" s="133" t="s">
        <v>15</v>
      </c>
      <c r="D92" s="133"/>
      <c r="E92" s="133"/>
      <c r="F92" s="133"/>
      <c r="G92" s="133"/>
      <c r="H92" s="9"/>
    </row>
    <row r="93" spans="2:9" ht="18" thickBot="1">
      <c r="C93" s="32"/>
      <c r="D93" s="33"/>
      <c r="E93" s="34"/>
      <c r="F93" s="35"/>
      <c r="G93" s="36">
        <f>G21</f>
        <v>0</v>
      </c>
      <c r="H93" s="9"/>
    </row>
    <row r="94" spans="2:9" ht="17.25">
      <c r="C94" s="37" t="s">
        <v>16</v>
      </c>
      <c r="D94" s="78" t="str">
        <f>D22</f>
        <v/>
      </c>
      <c r="E94" s="38" t="s">
        <v>17</v>
      </c>
      <c r="F94" s="79" t="str">
        <f>F22</f>
        <v/>
      </c>
      <c r="G94" s="80">
        <f>G22</f>
        <v>0</v>
      </c>
      <c r="H94" s="41"/>
    </row>
    <row r="95" spans="2:9" ht="17.25">
      <c r="C95" s="42" t="s">
        <v>18</v>
      </c>
      <c r="D95" s="81" t="str">
        <f t="shared" ref="D95:D113" si="2">D23</f>
        <v/>
      </c>
      <c r="E95" s="43" t="s">
        <v>17</v>
      </c>
      <c r="F95" s="82" t="str">
        <f t="shared" ref="F95:G110" si="3">F23</f>
        <v/>
      </c>
      <c r="G95" s="83">
        <f t="shared" si="3"/>
        <v>0</v>
      </c>
      <c r="H95" s="41"/>
      <c r="I95" s="10"/>
    </row>
    <row r="96" spans="2:9" ht="17.25">
      <c r="C96" s="42" t="s">
        <v>19</v>
      </c>
      <c r="D96" s="81" t="str">
        <f t="shared" si="2"/>
        <v/>
      </c>
      <c r="E96" s="43" t="s">
        <v>17</v>
      </c>
      <c r="F96" s="82" t="str">
        <f t="shared" si="3"/>
        <v/>
      </c>
      <c r="G96" s="84">
        <f t="shared" si="3"/>
        <v>0</v>
      </c>
      <c r="H96" s="41"/>
      <c r="I96" s="10"/>
    </row>
    <row r="97" spans="3:9" ht="17.25">
      <c r="C97" s="42" t="s">
        <v>20</v>
      </c>
      <c r="D97" s="81" t="str">
        <f t="shared" si="2"/>
        <v/>
      </c>
      <c r="E97" s="43" t="s">
        <v>17</v>
      </c>
      <c r="F97" s="82" t="str">
        <f t="shared" si="3"/>
        <v/>
      </c>
      <c r="G97" s="84">
        <f t="shared" si="3"/>
        <v>0</v>
      </c>
      <c r="H97" s="41"/>
      <c r="I97" s="10"/>
    </row>
    <row r="98" spans="3:9" ht="17.25">
      <c r="C98" s="42" t="s">
        <v>21</v>
      </c>
      <c r="D98" s="81" t="str">
        <f t="shared" si="2"/>
        <v/>
      </c>
      <c r="E98" s="43" t="s">
        <v>17</v>
      </c>
      <c r="F98" s="82" t="str">
        <f t="shared" si="3"/>
        <v/>
      </c>
      <c r="G98" s="84">
        <f t="shared" si="3"/>
        <v>0</v>
      </c>
      <c r="H98" s="41"/>
      <c r="I98" s="10"/>
    </row>
    <row r="99" spans="3:9" ht="17.25">
      <c r="C99" s="42" t="s">
        <v>22</v>
      </c>
      <c r="D99" s="81" t="str">
        <f t="shared" si="2"/>
        <v/>
      </c>
      <c r="E99" s="43" t="s">
        <v>17</v>
      </c>
      <c r="F99" s="82" t="str">
        <f t="shared" si="3"/>
        <v/>
      </c>
      <c r="G99" s="84">
        <f t="shared" si="3"/>
        <v>0</v>
      </c>
      <c r="H99" s="41"/>
      <c r="I99" s="10"/>
    </row>
    <row r="100" spans="3:9" ht="17.25">
      <c r="C100" s="42" t="s">
        <v>23</v>
      </c>
      <c r="D100" s="81" t="str">
        <f t="shared" si="2"/>
        <v/>
      </c>
      <c r="E100" s="43" t="s">
        <v>17</v>
      </c>
      <c r="F100" s="82" t="str">
        <f t="shared" si="3"/>
        <v/>
      </c>
      <c r="G100" s="84">
        <f t="shared" si="3"/>
        <v>0</v>
      </c>
      <c r="H100" s="41"/>
      <c r="I100" s="10"/>
    </row>
    <row r="101" spans="3:9" ht="17.25">
      <c r="C101" s="42" t="s">
        <v>24</v>
      </c>
      <c r="D101" s="81" t="str">
        <f t="shared" si="2"/>
        <v/>
      </c>
      <c r="E101" s="43" t="s">
        <v>17</v>
      </c>
      <c r="F101" s="82" t="str">
        <f t="shared" si="3"/>
        <v/>
      </c>
      <c r="G101" s="84">
        <f t="shared" si="3"/>
        <v>0</v>
      </c>
      <c r="H101" s="41"/>
      <c r="I101" s="10"/>
    </row>
    <row r="102" spans="3:9" ht="17.25">
      <c r="C102" s="42" t="s">
        <v>25</v>
      </c>
      <c r="D102" s="81" t="str">
        <f t="shared" si="2"/>
        <v/>
      </c>
      <c r="E102" s="43" t="s">
        <v>17</v>
      </c>
      <c r="F102" s="82" t="str">
        <f t="shared" si="3"/>
        <v/>
      </c>
      <c r="G102" s="84">
        <f t="shared" si="3"/>
        <v>0</v>
      </c>
      <c r="H102" s="47"/>
      <c r="I102" s="48"/>
    </row>
    <row r="103" spans="3:9" ht="17.25">
      <c r="C103" s="42" t="s">
        <v>26</v>
      </c>
      <c r="D103" s="81" t="str">
        <f t="shared" si="2"/>
        <v/>
      </c>
      <c r="E103" s="43" t="s">
        <v>17</v>
      </c>
      <c r="F103" s="82" t="str">
        <f t="shared" si="3"/>
        <v/>
      </c>
      <c r="G103" s="84">
        <f t="shared" si="3"/>
        <v>0</v>
      </c>
      <c r="H103" s="47"/>
      <c r="I103" s="48"/>
    </row>
    <row r="104" spans="3:9" ht="17.25">
      <c r="C104" s="42" t="s">
        <v>27</v>
      </c>
      <c r="D104" s="81" t="str">
        <f t="shared" si="2"/>
        <v/>
      </c>
      <c r="E104" s="43" t="s">
        <v>17</v>
      </c>
      <c r="F104" s="82" t="str">
        <f t="shared" si="3"/>
        <v/>
      </c>
      <c r="G104" s="84">
        <f t="shared" si="3"/>
        <v>0</v>
      </c>
      <c r="H104" s="47"/>
      <c r="I104" s="48"/>
    </row>
    <row r="105" spans="3:9" ht="17.25">
      <c r="C105" s="42" t="s">
        <v>28</v>
      </c>
      <c r="D105" s="81" t="str">
        <f t="shared" si="2"/>
        <v/>
      </c>
      <c r="E105" s="43" t="s">
        <v>17</v>
      </c>
      <c r="F105" s="82" t="str">
        <f t="shared" si="3"/>
        <v/>
      </c>
      <c r="G105" s="84">
        <f t="shared" si="3"/>
        <v>0</v>
      </c>
      <c r="H105" s="47"/>
      <c r="I105" s="48"/>
    </row>
    <row r="106" spans="3:9" ht="17.25">
      <c r="C106" s="42" t="s">
        <v>29</v>
      </c>
      <c r="D106" s="81" t="str">
        <f t="shared" si="2"/>
        <v/>
      </c>
      <c r="E106" s="43" t="s">
        <v>17</v>
      </c>
      <c r="F106" s="82" t="str">
        <f t="shared" si="3"/>
        <v/>
      </c>
      <c r="G106" s="84">
        <f t="shared" si="3"/>
        <v>0</v>
      </c>
      <c r="H106" s="47"/>
      <c r="I106" s="48"/>
    </row>
    <row r="107" spans="3:9" ht="17.25">
      <c r="C107" s="42" t="s">
        <v>30</v>
      </c>
      <c r="D107" s="81" t="str">
        <f t="shared" si="2"/>
        <v/>
      </c>
      <c r="E107" s="43" t="s">
        <v>17</v>
      </c>
      <c r="F107" s="82" t="str">
        <f t="shared" si="3"/>
        <v/>
      </c>
      <c r="G107" s="84">
        <f t="shared" si="3"/>
        <v>0</v>
      </c>
      <c r="H107" s="41"/>
      <c r="I107" s="10"/>
    </row>
    <row r="108" spans="3:9" ht="17.25">
      <c r="C108" s="42" t="s">
        <v>31</v>
      </c>
      <c r="D108" s="81" t="str">
        <f t="shared" si="2"/>
        <v/>
      </c>
      <c r="E108" s="43" t="s">
        <v>17</v>
      </c>
      <c r="F108" s="82" t="str">
        <f t="shared" si="3"/>
        <v/>
      </c>
      <c r="G108" s="84">
        <f t="shared" si="3"/>
        <v>0</v>
      </c>
      <c r="H108" s="41"/>
      <c r="I108" s="10"/>
    </row>
    <row r="109" spans="3:9" ht="17.25">
      <c r="C109" s="42" t="s">
        <v>32</v>
      </c>
      <c r="D109" s="85" t="str">
        <f t="shared" si="2"/>
        <v/>
      </c>
      <c r="E109" s="43" t="s">
        <v>17</v>
      </c>
      <c r="F109" s="82" t="str">
        <f t="shared" si="3"/>
        <v/>
      </c>
      <c r="G109" s="84">
        <f t="shared" si="3"/>
        <v>0</v>
      </c>
      <c r="H109" s="41"/>
      <c r="I109" s="10"/>
    </row>
    <row r="110" spans="3:9" ht="17.25">
      <c r="C110" s="42" t="s">
        <v>33</v>
      </c>
      <c r="D110" s="85" t="str">
        <f t="shared" si="2"/>
        <v/>
      </c>
      <c r="E110" s="43" t="s">
        <v>17</v>
      </c>
      <c r="F110" s="82" t="str">
        <f t="shared" si="3"/>
        <v/>
      </c>
      <c r="G110" s="84">
        <f t="shared" si="3"/>
        <v>0</v>
      </c>
      <c r="H110" s="41"/>
      <c r="I110" s="10"/>
    </row>
    <row r="111" spans="3:9" ht="17.25">
      <c r="C111" s="42" t="s">
        <v>34</v>
      </c>
      <c r="D111" s="85" t="str">
        <f t="shared" si="2"/>
        <v/>
      </c>
      <c r="E111" s="43" t="s">
        <v>17</v>
      </c>
      <c r="F111" s="82" t="str">
        <f t="shared" ref="F111:G113" si="4">F39</f>
        <v/>
      </c>
      <c r="G111" s="84">
        <f t="shared" si="4"/>
        <v>0</v>
      </c>
      <c r="H111" s="41"/>
      <c r="I111" s="10"/>
    </row>
    <row r="112" spans="3:9" ht="17.25">
      <c r="C112" s="42" t="s">
        <v>35</v>
      </c>
      <c r="D112" s="85" t="str">
        <f t="shared" si="2"/>
        <v/>
      </c>
      <c r="E112" s="43" t="s">
        <v>17</v>
      </c>
      <c r="F112" s="82" t="str">
        <f t="shared" si="4"/>
        <v/>
      </c>
      <c r="G112" s="84">
        <f t="shared" si="4"/>
        <v>0</v>
      </c>
      <c r="H112" s="41"/>
      <c r="I112" s="10"/>
    </row>
    <row r="113" spans="3:9" ht="18" thickBot="1">
      <c r="C113" s="49" t="s">
        <v>36</v>
      </c>
      <c r="D113" s="86" t="str">
        <f t="shared" si="2"/>
        <v/>
      </c>
      <c r="E113" s="50" t="s">
        <v>17</v>
      </c>
      <c r="F113" s="87" t="str">
        <f t="shared" si="4"/>
        <v/>
      </c>
      <c r="G113" s="88">
        <f>G41</f>
        <v>0</v>
      </c>
      <c r="H113" s="41"/>
      <c r="I113" s="10"/>
    </row>
    <row r="114" spans="3:9" ht="19.5" thickBot="1">
      <c r="C114" s="53" t="s">
        <v>37</v>
      </c>
      <c r="D114" s="54"/>
      <c r="E114" s="54"/>
      <c r="F114" s="54"/>
      <c r="G114" s="55">
        <f>SUM(G93:G113)</f>
        <v>0</v>
      </c>
      <c r="H114" s="27"/>
      <c r="I114" s="10"/>
    </row>
    <row r="115" spans="3:9" s="1" customFormat="1" ht="12" thickBot="1">
      <c r="G115" s="30" t="s">
        <v>14</v>
      </c>
    </row>
    <row r="116" spans="3:9" ht="15" thickBot="1">
      <c r="C116" s="133" t="s">
        <v>38</v>
      </c>
      <c r="D116" s="133"/>
      <c r="E116" s="133"/>
      <c r="F116" s="133"/>
      <c r="G116" s="133"/>
    </row>
    <row r="117" spans="3:9" ht="17.25">
      <c r="C117" s="137" t="str">
        <f>C45</f>
        <v/>
      </c>
      <c r="D117" s="138"/>
      <c r="E117" s="138"/>
      <c r="F117" s="139"/>
      <c r="G117" s="89">
        <f>G45</f>
        <v>0</v>
      </c>
    </row>
    <row r="118" spans="3:9" ht="17.25">
      <c r="C118" s="127" t="str">
        <f t="shared" ref="C118:C121" si="5">C46</f>
        <v/>
      </c>
      <c r="D118" s="128"/>
      <c r="E118" s="128"/>
      <c r="F118" s="129"/>
      <c r="G118" s="90">
        <f>G46</f>
        <v>0</v>
      </c>
    </row>
    <row r="119" spans="3:9" ht="17.25">
      <c r="C119" s="127" t="str">
        <f t="shared" si="5"/>
        <v/>
      </c>
      <c r="D119" s="128"/>
      <c r="E119" s="128"/>
      <c r="F119" s="129"/>
      <c r="G119" s="90">
        <f t="shared" ref="G119:G121" si="6">G47</f>
        <v>0</v>
      </c>
    </row>
    <row r="120" spans="3:9" ht="17.25">
      <c r="C120" s="127" t="str">
        <f t="shared" si="5"/>
        <v/>
      </c>
      <c r="D120" s="128"/>
      <c r="E120" s="128"/>
      <c r="F120" s="129"/>
      <c r="G120" s="90">
        <f t="shared" si="6"/>
        <v>0</v>
      </c>
    </row>
    <row r="121" spans="3:9" ht="18" thickBot="1">
      <c r="C121" s="130" t="str">
        <f t="shared" si="5"/>
        <v/>
      </c>
      <c r="D121" s="131"/>
      <c r="E121" s="131"/>
      <c r="F121" s="132"/>
      <c r="G121" s="91">
        <f t="shared" si="6"/>
        <v>0</v>
      </c>
    </row>
    <row r="122" spans="3:9" ht="19.5" thickBot="1">
      <c r="C122" s="53" t="s">
        <v>39</v>
      </c>
      <c r="D122" s="54"/>
      <c r="E122" s="54"/>
      <c r="F122" s="54"/>
      <c r="G122" s="55">
        <f>SUM(G117:G121)</f>
        <v>0</v>
      </c>
    </row>
    <row r="123" spans="3:9" s="1" customFormat="1" ht="12" thickBot="1">
      <c r="G123" s="30" t="s">
        <v>14</v>
      </c>
    </row>
    <row r="124" spans="3:9" ht="19.5" thickBot="1">
      <c r="C124" s="133" t="s">
        <v>40</v>
      </c>
      <c r="D124" s="133"/>
      <c r="E124" s="133"/>
      <c r="F124" s="133"/>
      <c r="G124" s="59">
        <f>G90+G114+G122</f>
        <v>0</v>
      </c>
      <c r="H124" s="27"/>
      <c r="I124" s="10"/>
    </row>
    <row r="125" spans="3:9" s="1" customFormat="1" ht="6.75"/>
    <row r="126" spans="3:9">
      <c r="E126" s="7"/>
      <c r="F126" s="7"/>
      <c r="G126" s="7"/>
      <c r="H126" s="7"/>
      <c r="I126" s="7"/>
    </row>
    <row r="127" spans="3:9">
      <c r="E127" s="7"/>
      <c r="F127" s="7"/>
      <c r="G127" s="134"/>
      <c r="H127" s="134"/>
    </row>
    <row r="128" spans="3:9">
      <c r="E128" s="7"/>
      <c r="F128" s="7"/>
      <c r="G128" s="134"/>
      <c r="H128" s="134"/>
    </row>
    <row r="129" spans="3:8">
      <c r="E129" s="7"/>
      <c r="F129" s="7"/>
      <c r="G129" s="134"/>
      <c r="H129" s="134"/>
    </row>
    <row r="130" spans="3:8">
      <c r="E130" s="7"/>
      <c r="F130" s="7"/>
      <c r="G130" s="134"/>
      <c r="H130" s="134"/>
    </row>
    <row r="131" spans="3:8" s="1" customFormat="1" ht="6.75">
      <c r="C131" s="60"/>
      <c r="D131" s="60"/>
      <c r="E131" s="60"/>
      <c r="F131" s="60"/>
      <c r="G131" s="60"/>
    </row>
    <row r="132" spans="3:8" s="1" customFormat="1" ht="6.75"/>
    <row r="133" spans="3:8" ht="17.25">
      <c r="C133" s="135" t="s">
        <v>41</v>
      </c>
      <c r="D133" s="135"/>
      <c r="E133" s="135"/>
      <c r="H133" s="4"/>
    </row>
    <row r="134" spans="3:8" ht="14.25" thickBot="1">
      <c r="C134" s="116" t="s">
        <v>42</v>
      </c>
      <c r="D134" s="117">
        <f>G124</f>
        <v>0</v>
      </c>
      <c r="E134" s="118" t="s">
        <v>43</v>
      </c>
      <c r="F134" s="121" t="s">
        <v>44</v>
      </c>
      <c r="G134" s="123" t="s">
        <v>45</v>
      </c>
    </row>
    <row r="135" spans="3:8" ht="14.25" thickBot="1">
      <c r="C135" s="116"/>
      <c r="D135" s="117"/>
      <c r="E135" s="118"/>
      <c r="F135" s="122"/>
      <c r="G135" s="123"/>
    </row>
    <row r="136" spans="3:8">
      <c r="F136" s="61" t="s">
        <v>46</v>
      </c>
    </row>
    <row r="137" spans="3:8">
      <c r="C137" s="124" t="s">
        <v>56</v>
      </c>
      <c r="D137" s="125"/>
      <c r="E137" s="126"/>
    </row>
    <row r="138" spans="3:8">
      <c r="C138" s="108">
        <f>param!C12</f>
        <v>0</v>
      </c>
      <c r="D138" s="109"/>
      <c r="E138" s="110"/>
      <c r="F138" s="41" t="s">
        <v>57</v>
      </c>
    </row>
    <row r="139" spans="3:8">
      <c r="C139" s="108"/>
      <c r="D139" s="109"/>
      <c r="E139" s="110"/>
    </row>
    <row r="140" spans="3:8" ht="14.25">
      <c r="C140" s="108"/>
      <c r="D140" s="109"/>
      <c r="E140" s="110"/>
      <c r="F140" s="62" t="s">
        <v>58</v>
      </c>
      <c r="G140" s="63"/>
    </row>
    <row r="141" spans="3:8">
      <c r="C141" s="108"/>
      <c r="D141" s="109"/>
      <c r="E141" s="110"/>
    </row>
    <row r="142" spans="3:8">
      <c r="C142" s="108">
        <f>param!C6</f>
        <v>0</v>
      </c>
      <c r="D142" s="109"/>
      <c r="E142" s="110"/>
    </row>
    <row r="143" spans="3:8" ht="14.25">
      <c r="C143" s="111"/>
      <c r="D143" s="112"/>
      <c r="E143" s="113"/>
      <c r="F143" s="62" t="s">
        <v>59</v>
      </c>
      <c r="G143" s="64" t="s">
        <v>50</v>
      </c>
    </row>
    <row r="144" spans="3:8" s="1" customFormat="1" ht="6.75"/>
  </sheetData>
  <sheetProtection algorithmName="SHA-512" hashValue="0bAXWCUNnxv3aI7cHSe7SWSJeMCs0lcqK4ilHGLD/kPQ57rWYfzQBtjdJLwxhcRbspuZ1sK+zkIzlRYH86IO7w==" saltValue="HQpNCaA6oWEKkYnhxXwNUg==" spinCount="100000" sheet="1" objects="1" scenarios="1"/>
  <mergeCells count="65">
    <mergeCell ref="G6:H6"/>
    <mergeCell ref="G7:H7"/>
    <mergeCell ref="B8:H8"/>
    <mergeCell ref="C10:F10"/>
    <mergeCell ref="C2:D2"/>
    <mergeCell ref="G2:H2"/>
    <mergeCell ref="C3:D3"/>
    <mergeCell ref="G3:H3"/>
    <mergeCell ref="G4:H4"/>
    <mergeCell ref="G5:H5"/>
    <mergeCell ref="H55:H58"/>
    <mergeCell ref="C61:E61"/>
    <mergeCell ref="C18:F18"/>
    <mergeCell ref="C20:G20"/>
    <mergeCell ref="C44:G44"/>
    <mergeCell ref="C45:F45"/>
    <mergeCell ref="C46:F46"/>
    <mergeCell ref="C47:F47"/>
    <mergeCell ref="F62:F63"/>
    <mergeCell ref="G62:G63"/>
    <mergeCell ref="B70:C70"/>
    <mergeCell ref="C48:F48"/>
    <mergeCell ref="C49:F49"/>
    <mergeCell ref="C52:F52"/>
    <mergeCell ref="G55:G58"/>
    <mergeCell ref="G78:H78"/>
    <mergeCell ref="G79:H79"/>
    <mergeCell ref="B80:H80"/>
    <mergeCell ref="C82:F82"/>
    <mergeCell ref="D72:G72"/>
    <mergeCell ref="C74:D74"/>
    <mergeCell ref="G74:H74"/>
    <mergeCell ref="C75:D75"/>
    <mergeCell ref="G75:H75"/>
    <mergeCell ref="G76:H76"/>
    <mergeCell ref="G77:H77"/>
    <mergeCell ref="H127:H130"/>
    <mergeCell ref="C133:E133"/>
    <mergeCell ref="C90:F90"/>
    <mergeCell ref="C92:G92"/>
    <mergeCell ref="C116:G116"/>
    <mergeCell ref="C117:F117"/>
    <mergeCell ref="C118:F118"/>
    <mergeCell ref="C119:F119"/>
    <mergeCell ref="F134:F135"/>
    <mergeCell ref="G134:G135"/>
    <mergeCell ref="C137:E137"/>
    <mergeCell ref="C120:F120"/>
    <mergeCell ref="C121:F121"/>
    <mergeCell ref="C124:F124"/>
    <mergeCell ref="G127:G130"/>
    <mergeCell ref="C138:E141"/>
    <mergeCell ref="C142:E143"/>
    <mergeCell ref="C4:E5"/>
    <mergeCell ref="C76:E77"/>
    <mergeCell ref="C134:C135"/>
    <mergeCell ref="D134:D135"/>
    <mergeCell ref="E134:E135"/>
    <mergeCell ref="C78:C79"/>
    <mergeCell ref="D78:E79"/>
    <mergeCell ref="C62:C63"/>
    <mergeCell ref="D62:D63"/>
    <mergeCell ref="E62:E63"/>
    <mergeCell ref="C6:C7"/>
    <mergeCell ref="D6:E7"/>
  </mergeCells>
  <phoneticPr fontId="3"/>
  <conditionalFormatting sqref="G4:G6 H6">
    <cfRule type="cellIs" dxfId="11" priority="2" stopIfTrue="1" operator="equal">
      <formula>0</formula>
    </cfRule>
  </conditionalFormatting>
  <conditionalFormatting sqref="G10 G18 G52 D62:D63 F62:F63">
    <cfRule type="cellIs" dxfId="10" priority="14" stopIfTrue="1" operator="equal">
      <formula>0</formula>
    </cfRule>
  </conditionalFormatting>
  <conditionalFormatting sqref="G21">
    <cfRule type="cellIs" dxfId="9" priority="12" stopIfTrue="1" operator="equal">
      <formula>0</formula>
    </cfRule>
  </conditionalFormatting>
  <conditionalFormatting sqref="G22:G42">
    <cfRule type="cellIs" dxfId="8" priority="11" stopIfTrue="1" operator="equal">
      <formula>0</formula>
    </cfRule>
  </conditionalFormatting>
  <conditionalFormatting sqref="G50">
    <cfRule type="cellIs" dxfId="7" priority="9" stopIfTrue="1" operator="equal">
      <formula>0</formula>
    </cfRule>
  </conditionalFormatting>
  <conditionalFormatting sqref="G76:G78 H78">
    <cfRule type="cellIs" dxfId="6" priority="1" stopIfTrue="1" operator="equal">
      <formula>0</formula>
    </cfRule>
  </conditionalFormatting>
  <conditionalFormatting sqref="G82 G90 G124 D134:D135 F134:F135">
    <cfRule type="cellIs" dxfId="5" priority="8" stopIfTrue="1" operator="equal">
      <formula>0</formula>
    </cfRule>
  </conditionalFormatting>
  <conditionalFormatting sqref="G93">
    <cfRule type="cellIs" dxfId="4" priority="6" stopIfTrue="1" operator="equal">
      <formula>0</formula>
    </cfRule>
  </conditionalFormatting>
  <conditionalFormatting sqref="G94:G114">
    <cfRule type="cellIs" dxfId="3" priority="5" stopIfTrue="1" operator="equal">
      <formula>0</formula>
    </cfRule>
  </conditionalFormatting>
  <conditionalFormatting sqref="G122">
    <cfRule type="cellIs" dxfId="2" priority="3" stopIfTrue="1" operator="equal">
      <formula>0</formula>
    </cfRule>
  </conditionalFormatting>
  <conditionalFormatting sqref="I18:I19">
    <cfRule type="cellIs" dxfId="1" priority="13" stopIfTrue="1" operator="equal">
      <formula>0</formula>
    </cfRule>
  </conditionalFormatting>
  <conditionalFormatting sqref="I90:I91">
    <cfRule type="cellIs" dxfId="0" priority="7" stopIfTrue="1" operator="equal">
      <formula>0</formula>
    </cfRule>
  </conditionalFormatting>
  <dataValidations count="1">
    <dataValidation allowBlank="1" showInputMessage="1" sqref="F71" xr:uid="{86089760-2697-4790-A28B-803867975FC7}"/>
  </dataValidations>
  <printOptions horizontalCentered="1"/>
  <pageMargins left="0.78740157480314965" right="0.78740157480314965" top="0.59055118110236227" bottom="0.59055118110236227" header="0" footer="0"/>
  <pageSetup paperSize="9" scale="70" fitToHeight="2" orientation="portrait" r:id="rId1"/>
  <rowBreaks count="1" manualBreakCount="1">
    <brk id="72" min="1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CA04D-F283-4A46-84F4-F46DFDAF8F47}">
  <dimension ref="A1:G49"/>
  <sheetViews>
    <sheetView zoomScale="130" zoomScaleNormal="130" workbookViewId="0">
      <selection activeCell="C43" sqref="C43"/>
    </sheetView>
  </sheetViews>
  <sheetFormatPr defaultRowHeight="14.25"/>
  <cols>
    <col min="1" max="1" width="4.625" style="92" customWidth="1"/>
    <col min="2" max="2" width="21" style="92" customWidth="1"/>
    <col min="3" max="3" width="13.125" style="92" customWidth="1"/>
    <col min="4" max="4" width="12.625" style="92" customWidth="1"/>
    <col min="5" max="5" width="14.5" style="92" customWidth="1"/>
    <col min="6" max="6" width="16.125" customWidth="1"/>
    <col min="7" max="7" width="16.875" customWidth="1"/>
  </cols>
  <sheetData>
    <row r="1" spans="1:7">
      <c r="C1" s="93" t="s">
        <v>60</v>
      </c>
    </row>
    <row r="2" spans="1:7">
      <c r="A2" s="92" t="s">
        <v>61</v>
      </c>
      <c r="B2" s="92" t="s">
        <v>62</v>
      </c>
      <c r="C2" s="94"/>
      <c r="D2" s="95" t="s">
        <v>63</v>
      </c>
    </row>
    <row r="3" spans="1:7">
      <c r="A3" s="92" t="s">
        <v>64</v>
      </c>
      <c r="B3" s="92" t="s">
        <v>65</v>
      </c>
      <c r="C3" s="94"/>
      <c r="D3" s="95" t="s">
        <v>66</v>
      </c>
    </row>
    <row r="4" spans="1:7">
      <c r="A4" s="92" t="s">
        <v>67</v>
      </c>
      <c r="B4" s="92" t="s">
        <v>68</v>
      </c>
      <c r="C4" s="94"/>
      <c r="D4" s="96" t="s">
        <v>69</v>
      </c>
    </row>
    <row r="5" spans="1:7">
      <c r="A5" s="92" t="s">
        <v>70</v>
      </c>
      <c r="B5" s="92" t="s">
        <v>71</v>
      </c>
      <c r="C5" s="94"/>
      <c r="D5" s="96" t="s">
        <v>72</v>
      </c>
    </row>
    <row r="6" spans="1:7">
      <c r="A6" s="92" t="s">
        <v>73</v>
      </c>
      <c r="B6" s="92" t="s">
        <v>74</v>
      </c>
      <c r="C6" s="94"/>
      <c r="D6" s="96" t="s">
        <v>75</v>
      </c>
    </row>
    <row r="7" spans="1:7">
      <c r="A7" s="92" t="s">
        <v>76</v>
      </c>
      <c r="B7" s="92" t="s">
        <v>77</v>
      </c>
      <c r="C7" s="94"/>
      <c r="D7" s="96" t="s">
        <v>78</v>
      </c>
    </row>
    <row r="8" spans="1:7">
      <c r="A8" s="92" t="s">
        <v>79</v>
      </c>
      <c r="B8" s="92" t="s">
        <v>80</v>
      </c>
      <c r="C8" s="94"/>
      <c r="D8" s="96" t="s">
        <v>81</v>
      </c>
    </row>
    <row r="9" spans="1:7">
      <c r="A9" s="92" t="s">
        <v>82</v>
      </c>
      <c r="B9" s="92" t="s">
        <v>83</v>
      </c>
      <c r="C9" s="94"/>
    </row>
    <row r="10" spans="1:7">
      <c r="A10" s="92" t="s">
        <v>84</v>
      </c>
      <c r="B10" s="92" t="s">
        <v>85</v>
      </c>
      <c r="C10" s="94"/>
    </row>
    <row r="12" spans="1:7">
      <c r="A12" s="92" t="s">
        <v>86</v>
      </c>
      <c r="B12" s="92" t="s">
        <v>87</v>
      </c>
      <c r="C12" s="94"/>
      <c r="D12" s="96" t="s">
        <v>88</v>
      </c>
    </row>
    <row r="13" spans="1:7">
      <c r="A13" s="92" t="s">
        <v>89</v>
      </c>
      <c r="B13" s="92" t="s">
        <v>90</v>
      </c>
      <c r="C13" s="103">
        <v>0</v>
      </c>
      <c r="D13" s="96" t="s">
        <v>91</v>
      </c>
    </row>
    <row r="14" spans="1:7">
      <c r="A14" s="92" t="s">
        <v>92</v>
      </c>
      <c r="B14" s="92" t="s">
        <v>93</v>
      </c>
      <c r="C14" s="94"/>
      <c r="D14" s="92" t="s">
        <v>94</v>
      </c>
      <c r="E14" s="103">
        <v>0</v>
      </c>
      <c r="F14" s="92" t="s">
        <v>95</v>
      </c>
      <c r="G14" s="102">
        <v>0</v>
      </c>
    </row>
    <row r="15" spans="1:7">
      <c r="A15" s="92" t="s">
        <v>96</v>
      </c>
      <c r="B15" s="92" t="s">
        <v>93</v>
      </c>
      <c r="C15" s="94"/>
      <c r="D15" s="92" t="s">
        <v>94</v>
      </c>
      <c r="E15" s="103">
        <v>0</v>
      </c>
      <c r="F15" s="92" t="s">
        <v>97</v>
      </c>
      <c r="G15" s="102">
        <v>0</v>
      </c>
    </row>
    <row r="16" spans="1:7">
      <c r="A16" s="92" t="s">
        <v>98</v>
      </c>
      <c r="B16" s="92" t="s">
        <v>93</v>
      </c>
      <c r="C16" s="94"/>
      <c r="D16" s="92" t="s">
        <v>94</v>
      </c>
      <c r="E16" s="103">
        <v>0</v>
      </c>
      <c r="F16" s="92" t="s">
        <v>99</v>
      </c>
      <c r="G16" s="102">
        <v>0</v>
      </c>
    </row>
    <row r="17" spans="1:7">
      <c r="A17" s="92" t="s">
        <v>100</v>
      </c>
      <c r="B17" s="92" t="s">
        <v>93</v>
      </c>
      <c r="C17" s="94"/>
      <c r="D17" s="92" t="s">
        <v>94</v>
      </c>
      <c r="E17" s="103">
        <v>0</v>
      </c>
      <c r="F17" s="92" t="s">
        <v>101</v>
      </c>
      <c r="G17" s="102">
        <v>0</v>
      </c>
    </row>
    <row r="18" spans="1:7">
      <c r="A18" s="92" t="s">
        <v>102</v>
      </c>
      <c r="B18" s="92" t="s">
        <v>93</v>
      </c>
      <c r="C18" s="94"/>
      <c r="D18" s="92" t="s">
        <v>94</v>
      </c>
      <c r="E18" s="103">
        <v>0</v>
      </c>
      <c r="F18" s="92" t="s">
        <v>103</v>
      </c>
      <c r="G18" s="102">
        <v>0</v>
      </c>
    </row>
    <row r="19" spans="1:7">
      <c r="A19" s="92" t="s">
        <v>104</v>
      </c>
      <c r="B19" s="92" t="s">
        <v>93</v>
      </c>
      <c r="C19" s="94"/>
      <c r="D19" s="92" t="s">
        <v>94</v>
      </c>
      <c r="E19" s="103">
        <v>0</v>
      </c>
      <c r="F19" s="92" t="s">
        <v>105</v>
      </c>
      <c r="G19" s="102">
        <v>0</v>
      </c>
    </row>
    <row r="20" spans="1:7">
      <c r="A20" s="92" t="s">
        <v>106</v>
      </c>
      <c r="B20" s="92" t="s">
        <v>107</v>
      </c>
      <c r="C20" s="97"/>
      <c r="D20" s="92" t="s">
        <v>108</v>
      </c>
      <c r="E20" s="97"/>
      <c r="F20" s="92" t="s">
        <v>109</v>
      </c>
      <c r="G20" s="97"/>
    </row>
    <row r="21" spans="1:7">
      <c r="A21" s="92" t="s">
        <v>110</v>
      </c>
      <c r="B21" s="92" t="s">
        <v>111</v>
      </c>
      <c r="C21" s="97"/>
      <c r="D21" s="92" t="s">
        <v>112</v>
      </c>
      <c r="E21" s="97"/>
      <c r="F21" s="92" t="s">
        <v>113</v>
      </c>
      <c r="G21" s="97"/>
    </row>
    <row r="22" spans="1:7">
      <c r="A22" s="92" t="s">
        <v>114</v>
      </c>
      <c r="B22" s="92" t="s">
        <v>115</v>
      </c>
      <c r="C22" s="97"/>
      <c r="D22" s="92" t="s">
        <v>116</v>
      </c>
      <c r="E22" s="97"/>
      <c r="F22" s="92" t="s">
        <v>117</v>
      </c>
      <c r="G22" s="97"/>
    </row>
    <row r="23" spans="1:7">
      <c r="A23" s="92" t="s">
        <v>118</v>
      </c>
      <c r="B23" s="92" t="s">
        <v>119</v>
      </c>
      <c r="C23" s="97"/>
      <c r="D23" s="92" t="s">
        <v>120</v>
      </c>
      <c r="E23" s="97"/>
      <c r="F23" s="92" t="s">
        <v>121</v>
      </c>
      <c r="G23" s="97"/>
    </row>
    <row r="24" spans="1:7">
      <c r="A24" s="92" t="s">
        <v>122</v>
      </c>
      <c r="B24" s="92" t="s">
        <v>123</v>
      </c>
      <c r="C24" s="97"/>
      <c r="D24" s="92" t="s">
        <v>124</v>
      </c>
      <c r="E24" s="97"/>
      <c r="F24" s="92" t="s">
        <v>125</v>
      </c>
      <c r="G24" s="97"/>
    </row>
    <row r="25" spans="1:7">
      <c r="A25" s="92" t="s">
        <v>126</v>
      </c>
      <c r="B25" s="92" t="s">
        <v>127</v>
      </c>
      <c r="C25" s="97"/>
      <c r="D25" s="92" t="s">
        <v>128</v>
      </c>
      <c r="E25" s="97"/>
      <c r="F25" s="92" t="s">
        <v>129</v>
      </c>
      <c r="G25" s="97"/>
    </row>
    <row r="26" spans="1:7">
      <c r="A26" s="92" t="s">
        <v>130</v>
      </c>
      <c r="B26" s="92" t="s">
        <v>131</v>
      </c>
      <c r="C26" s="97"/>
      <c r="D26" s="92" t="s">
        <v>132</v>
      </c>
      <c r="E26" s="97"/>
      <c r="F26" s="92" t="s">
        <v>133</v>
      </c>
      <c r="G26" s="97"/>
    </row>
    <row r="27" spans="1:7">
      <c r="A27" s="92" t="s">
        <v>134</v>
      </c>
      <c r="B27" s="92" t="s">
        <v>135</v>
      </c>
      <c r="C27" s="97"/>
      <c r="D27" s="92" t="s">
        <v>136</v>
      </c>
      <c r="E27" s="97"/>
      <c r="F27" s="92" t="s">
        <v>137</v>
      </c>
      <c r="G27" s="97"/>
    </row>
    <row r="28" spans="1:7">
      <c r="A28" s="92" t="s">
        <v>138</v>
      </c>
      <c r="B28" s="92" t="s">
        <v>139</v>
      </c>
      <c r="C28" s="97"/>
      <c r="D28" s="92" t="s">
        <v>140</v>
      </c>
      <c r="E28" s="97"/>
      <c r="F28" s="92" t="s">
        <v>141</v>
      </c>
      <c r="G28" s="97"/>
    </row>
    <row r="29" spans="1:7">
      <c r="A29" s="92" t="s">
        <v>142</v>
      </c>
      <c r="B29" s="92" t="s">
        <v>143</v>
      </c>
      <c r="C29" s="97"/>
      <c r="D29" s="92" t="s">
        <v>144</v>
      </c>
      <c r="E29" s="97"/>
      <c r="F29" s="92" t="s">
        <v>145</v>
      </c>
      <c r="G29" s="97"/>
    </row>
    <row r="30" spans="1:7">
      <c r="A30" s="92" t="s">
        <v>146</v>
      </c>
      <c r="B30" s="92" t="s">
        <v>147</v>
      </c>
      <c r="C30" s="97"/>
      <c r="D30" s="92" t="s">
        <v>148</v>
      </c>
      <c r="E30" s="97"/>
      <c r="F30" s="92" t="s">
        <v>149</v>
      </c>
      <c r="G30" s="97"/>
    </row>
    <row r="31" spans="1:7">
      <c r="A31" s="92" t="s">
        <v>150</v>
      </c>
      <c r="B31" s="92" t="s">
        <v>151</v>
      </c>
      <c r="C31" s="97"/>
      <c r="D31" s="92" t="s">
        <v>152</v>
      </c>
      <c r="E31" s="97"/>
      <c r="F31" s="92" t="s">
        <v>153</v>
      </c>
      <c r="G31" s="97"/>
    </row>
    <row r="32" spans="1:7">
      <c r="A32" s="92" t="s">
        <v>154</v>
      </c>
      <c r="B32" s="92" t="s">
        <v>155</v>
      </c>
      <c r="C32" s="97"/>
      <c r="D32" s="92" t="s">
        <v>156</v>
      </c>
      <c r="E32" s="97"/>
      <c r="F32" s="92" t="s">
        <v>157</v>
      </c>
      <c r="G32" s="97"/>
    </row>
    <row r="33" spans="1:7">
      <c r="A33" s="92" t="s">
        <v>158</v>
      </c>
      <c r="B33" s="92" t="s">
        <v>159</v>
      </c>
      <c r="C33" s="97"/>
      <c r="D33" s="92" t="s">
        <v>160</v>
      </c>
      <c r="E33" s="97"/>
      <c r="F33" s="92" t="s">
        <v>161</v>
      </c>
      <c r="G33" s="97"/>
    </row>
    <row r="34" spans="1:7">
      <c r="A34" s="92" t="s">
        <v>162</v>
      </c>
      <c r="B34" s="92" t="s">
        <v>163</v>
      </c>
      <c r="C34" s="97"/>
      <c r="D34" s="92" t="s">
        <v>164</v>
      </c>
      <c r="E34" s="97"/>
      <c r="F34" s="92" t="s">
        <v>165</v>
      </c>
      <c r="G34" s="97"/>
    </row>
    <row r="35" spans="1:7">
      <c r="A35" s="92" t="s">
        <v>166</v>
      </c>
      <c r="B35" s="92" t="s">
        <v>167</v>
      </c>
      <c r="C35" s="97"/>
      <c r="D35" s="92" t="s">
        <v>168</v>
      </c>
      <c r="E35" s="97"/>
      <c r="F35" s="92" t="s">
        <v>169</v>
      </c>
      <c r="G35" s="97"/>
    </row>
    <row r="36" spans="1:7">
      <c r="A36" s="92" t="s">
        <v>170</v>
      </c>
      <c r="B36" s="92" t="s">
        <v>171</v>
      </c>
      <c r="C36" s="97"/>
      <c r="D36" s="92" t="s">
        <v>172</v>
      </c>
      <c r="E36" s="97"/>
      <c r="F36" s="92" t="s">
        <v>173</v>
      </c>
      <c r="G36" s="97"/>
    </row>
    <row r="37" spans="1:7">
      <c r="A37" s="92" t="s">
        <v>174</v>
      </c>
      <c r="B37" s="92" t="s">
        <v>175</v>
      </c>
      <c r="C37" s="97"/>
      <c r="D37" s="92" t="s">
        <v>176</v>
      </c>
      <c r="E37" s="97"/>
      <c r="F37" s="92" t="s">
        <v>177</v>
      </c>
      <c r="G37" s="97"/>
    </row>
    <row r="38" spans="1:7">
      <c r="A38" s="92" t="s">
        <v>178</v>
      </c>
      <c r="B38" s="92" t="s">
        <v>179</v>
      </c>
      <c r="C38" s="97"/>
      <c r="D38" s="92" t="s">
        <v>180</v>
      </c>
      <c r="E38" s="97"/>
      <c r="F38" s="92" t="s">
        <v>181</v>
      </c>
      <c r="G38" s="97"/>
    </row>
    <row r="39" spans="1:7">
      <c r="A39" s="92" t="s">
        <v>182</v>
      </c>
      <c r="B39" s="92" t="s">
        <v>183</v>
      </c>
      <c r="C39" s="97"/>
      <c r="D39" s="92" t="s">
        <v>184</v>
      </c>
      <c r="E39" s="97"/>
      <c r="F39" s="92" t="s">
        <v>185</v>
      </c>
      <c r="G39" s="97"/>
    </row>
    <row r="40" spans="1:7">
      <c r="A40" s="92" t="s">
        <v>186</v>
      </c>
      <c r="B40" s="92" t="s">
        <v>187</v>
      </c>
      <c r="C40" s="97"/>
      <c r="D40" s="92" t="s">
        <v>188</v>
      </c>
      <c r="E40" s="97"/>
      <c r="F40" s="92" t="s">
        <v>189</v>
      </c>
      <c r="G40" s="97"/>
    </row>
    <row r="42" spans="1:7">
      <c r="A42" s="92" t="s">
        <v>190</v>
      </c>
      <c r="B42" s="92" t="s">
        <v>191</v>
      </c>
      <c r="C42" s="104">
        <v>0</v>
      </c>
    </row>
    <row r="43" spans="1:7">
      <c r="A43" s="92" t="s">
        <v>192</v>
      </c>
      <c r="B43" s="92" t="s">
        <v>193</v>
      </c>
      <c r="C43" s="97"/>
    </row>
    <row r="44" spans="1:7">
      <c r="C44" s="92" t="s">
        <v>199</v>
      </c>
      <c r="E44" s="92" t="s">
        <v>200</v>
      </c>
    </row>
    <row r="45" spans="1:7">
      <c r="A45" s="92" t="s">
        <v>194</v>
      </c>
      <c r="B45" s="92" t="s">
        <v>201</v>
      </c>
      <c r="C45" s="97"/>
      <c r="D45" s="92" t="s">
        <v>200</v>
      </c>
      <c r="E45" s="102">
        <v>0</v>
      </c>
    </row>
    <row r="46" spans="1:7">
      <c r="A46" s="92" t="s">
        <v>195</v>
      </c>
      <c r="B46" s="92" t="s">
        <v>202</v>
      </c>
      <c r="C46" s="97"/>
      <c r="D46" s="92" t="s">
        <v>200</v>
      </c>
      <c r="E46" s="102">
        <v>0</v>
      </c>
    </row>
    <row r="47" spans="1:7">
      <c r="A47" s="92" t="s">
        <v>196</v>
      </c>
      <c r="B47" s="92" t="s">
        <v>203</v>
      </c>
      <c r="C47" s="97"/>
      <c r="D47" s="92" t="s">
        <v>200</v>
      </c>
      <c r="E47" s="102">
        <v>0</v>
      </c>
    </row>
    <row r="48" spans="1:7">
      <c r="A48" s="92" t="s">
        <v>197</v>
      </c>
      <c r="B48" s="92" t="s">
        <v>204</v>
      </c>
      <c r="C48" s="97"/>
      <c r="D48" s="92" t="s">
        <v>200</v>
      </c>
      <c r="E48" s="102">
        <v>0</v>
      </c>
    </row>
    <row r="49" spans="1:5">
      <c r="A49" s="92" t="s">
        <v>198</v>
      </c>
      <c r="B49" s="92" t="s">
        <v>205</v>
      </c>
      <c r="C49" s="97"/>
      <c r="D49" s="92" t="s">
        <v>200</v>
      </c>
      <c r="E49" s="102">
        <v>0</v>
      </c>
    </row>
  </sheetData>
  <sheetProtection algorithmName="SHA-512" hashValue="K9rIovi81qKpZ5aHYLeYVg4Yybis0jPErgluTrewvnHfn9d+5ZfeI+Br2en0tPO7As5leI0fREhbRkFPr6A6Fw==" saltValue="mRkooneKvm2CxVLq55g8FA==" spinCount="100000" sheet="1" objects="1" scenarios="1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御確認書</vt:lpstr>
      <vt:lpstr>param</vt:lpstr>
      <vt:lpstr>御確認書!Print_Area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野木 健一郎</dc:creator>
  <cp:lastModifiedBy>健一郎 野木</cp:lastModifiedBy>
  <cp:lastPrinted>2023-06-18T04:32:55Z</cp:lastPrinted>
  <dcterms:created xsi:type="dcterms:W3CDTF">2023-06-18T04:25:55Z</dcterms:created>
  <dcterms:modified xsi:type="dcterms:W3CDTF">2024-05-09T09:50:13Z</dcterms:modified>
</cp:coreProperties>
</file>