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.nogi\#GitHub\ken_nogi\dev\Pleasanter\健康診断管理\"/>
    </mc:Choice>
  </mc:AlternateContent>
  <xr:revisionPtr revIDLastSave="0" documentId="13_ncr:1_{CA5A10EB-FA73-4F68-9370-E0B048E11103}" xr6:coauthVersionLast="47" xr6:coauthVersionMax="47" xr10:uidLastSave="{00000000-0000-0000-0000-000000000000}"/>
  <bookViews>
    <workbookView xWindow="-120" yWindow="-120" windowWidth="29040" windowHeight="15720" tabRatio="745" activeTab="1" xr2:uid="{DD36572B-65B9-4F53-A3F7-B8B65A82705C}"/>
  </bookViews>
  <sheets>
    <sheet name="サンプル" sheetId="43" r:id="rId1"/>
    <sheet name="健康診断" sheetId="1" r:id="rId2"/>
    <sheet name="LINE自動送信" sheetId="45" r:id="rId3"/>
    <sheet name="医療機関" sheetId="44" r:id="rId4"/>
    <sheet name="マスタ" sheetId="2" state="hidden" r:id="rId5"/>
  </sheets>
  <definedNames>
    <definedName name="_xlnm._FilterDatabase" localSheetId="0" hidden="1">サンプル!$B$3:$I$160</definedName>
    <definedName name="_xlnm._FilterDatabase" localSheetId="3" hidden="1">医療機関!$B$3:$I$160</definedName>
    <definedName name="_xlnm._FilterDatabase" localSheetId="1" hidden="1">健康診断!$B$3:$I$161</definedName>
    <definedName name="コード">マスタ!$E$2:$E$27</definedName>
    <definedName name="種別">マスタ!$B$2:$B$8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0" i="44" l="1"/>
  <c r="E159" i="44"/>
  <c r="E158" i="44"/>
  <c r="E157" i="44"/>
  <c r="E156" i="44"/>
  <c r="E155" i="44"/>
  <c r="E154" i="44"/>
  <c r="E153" i="44"/>
  <c r="E152" i="44"/>
  <c r="E151" i="44"/>
  <c r="E150" i="44"/>
  <c r="E149" i="44"/>
  <c r="E148" i="44"/>
  <c r="E147" i="44"/>
  <c r="E146" i="44"/>
  <c r="E145" i="44"/>
  <c r="E144" i="44"/>
  <c r="E143" i="44"/>
  <c r="E142" i="44"/>
  <c r="E141" i="44"/>
  <c r="E140" i="44"/>
  <c r="E139" i="44"/>
  <c r="E138" i="44"/>
  <c r="E137" i="44"/>
  <c r="E136" i="44"/>
  <c r="E135" i="44"/>
  <c r="E134" i="44"/>
  <c r="E133" i="44"/>
  <c r="E132" i="44"/>
  <c r="E131" i="44"/>
  <c r="E130" i="44"/>
  <c r="E129" i="44"/>
  <c r="E128" i="44"/>
  <c r="E127" i="44"/>
  <c r="E126" i="44"/>
  <c r="E125" i="44"/>
  <c r="E124" i="44"/>
  <c r="E123" i="44"/>
  <c r="E122" i="44"/>
  <c r="E121" i="44"/>
  <c r="E120" i="44"/>
  <c r="E119" i="44"/>
  <c r="E118" i="44"/>
  <c r="E117" i="44"/>
  <c r="E116" i="44"/>
  <c r="E115" i="44"/>
  <c r="E114" i="44"/>
  <c r="E113" i="44"/>
  <c r="E112" i="44"/>
  <c r="E111" i="44"/>
  <c r="E110" i="44"/>
  <c r="E109" i="44"/>
  <c r="E108" i="44"/>
  <c r="E107" i="44"/>
  <c r="E106" i="44"/>
  <c r="E105" i="44"/>
  <c r="E104" i="44"/>
  <c r="E103" i="44"/>
  <c r="E102" i="44"/>
  <c r="E101" i="44"/>
  <c r="E100" i="44"/>
  <c r="E99" i="44"/>
  <c r="E98" i="44"/>
  <c r="E97" i="44"/>
  <c r="E96" i="44"/>
  <c r="E95" i="44"/>
  <c r="E94" i="44"/>
  <c r="E93" i="44"/>
  <c r="E92" i="44"/>
  <c r="E91" i="44"/>
  <c r="E90" i="44"/>
  <c r="E89" i="44"/>
  <c r="E88" i="44"/>
  <c r="E87" i="44"/>
  <c r="E86" i="44"/>
  <c r="E85" i="44"/>
  <c r="E84" i="44"/>
  <c r="E83" i="44"/>
  <c r="E82" i="44"/>
  <c r="E81" i="44"/>
  <c r="E80" i="44"/>
  <c r="E79" i="44"/>
  <c r="E78" i="44"/>
  <c r="E77" i="44"/>
  <c r="E76" i="44"/>
  <c r="E75" i="44"/>
  <c r="E74" i="44"/>
  <c r="E73" i="44"/>
  <c r="E72" i="44"/>
  <c r="E71" i="44"/>
  <c r="E70" i="44"/>
  <c r="E69" i="44"/>
  <c r="E68" i="44"/>
  <c r="E67" i="44"/>
  <c r="E66" i="44"/>
  <c r="E65" i="44"/>
  <c r="E64" i="44"/>
  <c r="E63" i="44"/>
  <c r="E62" i="44"/>
  <c r="E61" i="44"/>
  <c r="E60" i="44"/>
  <c r="E59" i="44"/>
  <c r="E58" i="44"/>
  <c r="E57" i="44"/>
  <c r="E56" i="44"/>
  <c r="E55" i="44"/>
  <c r="E54" i="44"/>
  <c r="E53" i="44"/>
  <c r="E52" i="44"/>
  <c r="E51" i="44"/>
  <c r="E50" i="44"/>
  <c r="E49" i="44"/>
  <c r="E48" i="44"/>
  <c r="E47" i="44"/>
  <c r="E46" i="44"/>
  <c r="E45" i="44"/>
  <c r="E44" i="44"/>
  <c r="E43" i="44"/>
  <c r="E42" i="44"/>
  <c r="E41" i="44"/>
  <c r="E40" i="44"/>
  <c r="E39" i="44"/>
  <c r="E38" i="44"/>
  <c r="E37" i="44"/>
  <c r="E36" i="44"/>
  <c r="E35" i="44"/>
  <c r="E34" i="44"/>
  <c r="E33" i="44"/>
  <c r="E32" i="44"/>
  <c r="E31" i="44"/>
  <c r="E30" i="44"/>
  <c r="E29" i="44"/>
  <c r="E28" i="44"/>
  <c r="E27" i="44"/>
  <c r="E26" i="44"/>
  <c r="E25" i="44"/>
  <c r="E24" i="44"/>
  <c r="E23" i="44"/>
  <c r="E22" i="44"/>
  <c r="E21" i="44"/>
  <c r="E20" i="44"/>
  <c r="E19" i="44"/>
  <c r="E18" i="44"/>
  <c r="E17" i="44"/>
  <c r="E16" i="44"/>
  <c r="E15" i="44"/>
  <c r="E14" i="44"/>
  <c r="E13" i="44"/>
  <c r="E12" i="44"/>
  <c r="E11" i="44"/>
  <c r="E10" i="44"/>
  <c r="E9" i="44"/>
  <c r="E8" i="44"/>
  <c r="E7" i="44"/>
  <c r="E6" i="44"/>
  <c r="E5" i="44"/>
  <c r="E4" i="44"/>
  <c r="E11" i="1"/>
  <c r="E160" i="43" l="1"/>
  <c r="E159" i="43"/>
  <c r="E158" i="43"/>
  <c r="E157" i="43"/>
  <c r="E156" i="43"/>
  <c r="E155" i="43"/>
  <c r="E154" i="43"/>
  <c r="E153" i="43"/>
  <c r="E152" i="43"/>
  <c r="E151" i="43"/>
  <c r="E150" i="43"/>
  <c r="E149" i="43"/>
  <c r="E148" i="43"/>
  <c r="E147" i="43"/>
  <c r="E146" i="43"/>
  <c r="E145" i="43"/>
  <c r="E144" i="43"/>
  <c r="E143" i="43"/>
  <c r="E142" i="43"/>
  <c r="E141" i="43"/>
  <c r="E140" i="43"/>
  <c r="E139" i="43"/>
  <c r="E138" i="43"/>
  <c r="E137" i="43"/>
  <c r="E136" i="43"/>
  <c r="E135" i="43"/>
  <c r="E134" i="43"/>
  <c r="E133" i="43"/>
  <c r="E132" i="43"/>
  <c r="E131" i="43"/>
  <c r="E130" i="43"/>
  <c r="E129" i="43"/>
  <c r="E128" i="43"/>
  <c r="E127" i="43"/>
  <c r="E126" i="43"/>
  <c r="E125" i="43"/>
  <c r="E124" i="43"/>
  <c r="E123" i="43"/>
  <c r="E122" i="43"/>
  <c r="E121" i="43"/>
  <c r="E120" i="43"/>
  <c r="E119" i="43"/>
  <c r="E118" i="43"/>
  <c r="E117" i="43"/>
  <c r="E116" i="43"/>
  <c r="E115" i="43"/>
  <c r="E114" i="43"/>
  <c r="E113" i="43"/>
  <c r="E112" i="43"/>
  <c r="E111" i="43"/>
  <c r="E110" i="43"/>
  <c r="E109" i="43"/>
  <c r="E108" i="43"/>
  <c r="E107" i="43"/>
  <c r="E106" i="43"/>
  <c r="E105" i="43"/>
  <c r="E104" i="43"/>
  <c r="E103" i="43"/>
  <c r="E102" i="43"/>
  <c r="E101" i="43"/>
  <c r="E100" i="43"/>
  <c r="E99" i="43"/>
  <c r="E98" i="43"/>
  <c r="E97" i="43"/>
  <c r="E96" i="43"/>
  <c r="E95" i="43"/>
  <c r="E94" i="43"/>
  <c r="E93" i="43"/>
  <c r="E92" i="43"/>
  <c r="E91" i="43"/>
  <c r="E90" i="43"/>
  <c r="E89" i="43"/>
  <c r="E88" i="43"/>
  <c r="E87" i="43"/>
  <c r="E86" i="43"/>
  <c r="E85" i="43"/>
  <c r="E84" i="43"/>
  <c r="E83" i="43"/>
  <c r="E82" i="43"/>
  <c r="E81" i="43"/>
  <c r="E80" i="43"/>
  <c r="E79" i="43"/>
  <c r="E78" i="43"/>
  <c r="E77" i="43"/>
  <c r="E76" i="43"/>
  <c r="E75" i="43"/>
  <c r="E74" i="43"/>
  <c r="E73" i="43"/>
  <c r="E72" i="43"/>
  <c r="E71" i="43"/>
  <c r="E70" i="43"/>
  <c r="E69" i="43"/>
  <c r="E68" i="43"/>
  <c r="E67" i="43"/>
  <c r="E66" i="43"/>
  <c r="E65" i="43"/>
  <c r="E64" i="43"/>
  <c r="E63" i="43"/>
  <c r="E62" i="43"/>
  <c r="E61" i="43"/>
  <c r="E60" i="43"/>
  <c r="E59" i="43"/>
  <c r="E58" i="43"/>
  <c r="E57" i="43"/>
  <c r="E56" i="43"/>
  <c r="E55" i="43"/>
  <c r="E54" i="43"/>
  <c r="E53" i="43"/>
  <c r="E52" i="43"/>
  <c r="E51" i="43"/>
  <c r="E50" i="43"/>
  <c r="E49" i="43"/>
  <c r="E48" i="43"/>
  <c r="E47" i="43"/>
  <c r="E46" i="43"/>
  <c r="E45" i="43"/>
  <c r="E44" i="43"/>
  <c r="E43" i="43"/>
  <c r="E42" i="43"/>
  <c r="E41" i="43"/>
  <c r="E40" i="43"/>
  <c r="E39" i="43"/>
  <c r="E38" i="43"/>
  <c r="E37" i="43"/>
  <c r="E36" i="43"/>
  <c r="E35" i="43"/>
  <c r="E34" i="43"/>
  <c r="E33" i="43"/>
  <c r="E32" i="43"/>
  <c r="E31" i="43"/>
  <c r="E30" i="43"/>
  <c r="E29" i="43"/>
  <c r="E28" i="43"/>
  <c r="E27" i="43"/>
  <c r="E26" i="43"/>
  <c r="E25" i="43"/>
  <c r="E24" i="43"/>
  <c r="E23" i="43"/>
  <c r="E22" i="43"/>
  <c r="E21" i="43"/>
  <c r="E20" i="43"/>
  <c r="E19" i="43"/>
  <c r="E18" i="43"/>
  <c r="E17" i="43"/>
  <c r="E16" i="43"/>
  <c r="E15" i="43"/>
  <c r="E14" i="43"/>
  <c r="E13" i="43"/>
  <c r="E12" i="43"/>
  <c r="E11" i="43"/>
  <c r="E10" i="43"/>
  <c r="E9" i="43"/>
  <c r="E8" i="43"/>
  <c r="E7" i="43"/>
  <c r="E6" i="43"/>
  <c r="E5" i="43"/>
  <c r="E4" i="43"/>
  <c r="E4" i="1" l="1"/>
  <c r="E5" i="1"/>
  <c r="E6" i="1"/>
  <c r="E7" i="1"/>
  <c r="E8" i="1"/>
  <c r="E9" i="1"/>
  <c r="E10" i="1"/>
  <c r="E12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B11" i="2"/>
</calcChain>
</file>

<file path=xl/sharedStrings.xml><?xml version="1.0" encoding="utf-8"?>
<sst xmlns="http://schemas.openxmlformats.org/spreadsheetml/2006/main" count="545" uniqueCount="246">
  <si>
    <t>分類</t>
    <rPh sb="0" eb="2">
      <t>ブンルイ</t>
    </rPh>
    <phoneticPr fontId="1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</si>
  <si>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</si>
  <si>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</si>
  <si>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</si>
  <si>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</si>
  <si>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</si>
  <si>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</si>
  <si>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</si>
  <si>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</si>
  <si>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</si>
  <si>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</si>
  <si>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</si>
  <si>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</si>
  <si>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</si>
  <si>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</si>
  <si>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</si>
  <si>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</si>
  <si>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</si>
  <si>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</si>
  <si>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</si>
  <si>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</si>
  <si>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</si>
  <si>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</si>
  <si>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</si>
  <si>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</si>
  <si>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</si>
  <si>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</si>
  <si>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数値</t>
    <rPh sb="0" eb="2">
      <t>スウチ</t>
    </rPh>
    <phoneticPr fontId="1"/>
  </si>
  <si>
    <t>日付</t>
    <rPh sb="0" eb="2">
      <t>ヒヅケ</t>
    </rPh>
    <phoneticPr fontId="1"/>
  </si>
  <si>
    <t>説明</t>
    <rPh sb="0" eb="2">
      <t>セツメイ</t>
    </rPh>
    <phoneticPr fontId="1"/>
  </si>
  <si>
    <t>チェックボックス</t>
    <phoneticPr fontId="1"/>
  </si>
  <si>
    <t>添付ファイル</t>
    <rPh sb="0" eb="2">
      <t>テンプ</t>
    </rPh>
    <phoneticPr fontId="1"/>
  </si>
  <si>
    <t>チェック</t>
    <phoneticPr fontId="1"/>
  </si>
  <si>
    <t>種別</t>
    <rPh sb="0" eb="2">
      <t>シュベツ</t>
    </rPh>
    <phoneticPr fontId="1"/>
  </si>
  <si>
    <t>コード</t>
    <phoneticPr fontId="1"/>
  </si>
  <si>
    <t>備考</t>
    <rPh sb="0" eb="2">
      <t>ビコウ</t>
    </rPh>
    <phoneticPr fontId="1"/>
  </si>
  <si>
    <t>項目名</t>
    <rPh sb="0" eb="2">
      <t>コウモク</t>
    </rPh>
    <rPh sb="2" eb="3">
      <t>メイ</t>
    </rPh>
    <phoneticPr fontId="1"/>
  </si>
  <si>
    <t>#</t>
    <phoneticPr fontId="1"/>
  </si>
  <si>
    <t>タイトル</t>
    <phoneticPr fontId="1"/>
  </si>
  <si>
    <t>単一行文字列</t>
    <rPh sb="0" eb="2">
      <t>タンイツ</t>
    </rPh>
    <rPh sb="2" eb="3">
      <t>ギョウ</t>
    </rPh>
    <rPh sb="3" eb="6">
      <t>モジレツ</t>
    </rPh>
    <phoneticPr fontId="1"/>
  </si>
  <si>
    <t>必須</t>
    <rPh sb="0" eb="2">
      <t>ヒッス</t>
    </rPh>
    <phoneticPr fontId="1"/>
  </si>
  <si>
    <t>ユニーク</t>
    <phoneticPr fontId="1"/>
  </si>
  <si>
    <t>数字</t>
    <rPh sb="0" eb="2">
      <t>スウジ</t>
    </rPh>
    <phoneticPr fontId="1"/>
  </si>
  <si>
    <t>複数行文字列</t>
    <rPh sb="0" eb="2">
      <t>フクスウ</t>
    </rPh>
    <rPh sb="2" eb="3">
      <t>ギョウ</t>
    </rPh>
    <rPh sb="3" eb="6">
      <t>モジレツ</t>
    </rPh>
    <phoneticPr fontId="1"/>
  </si>
  <si>
    <t>内容</t>
    <rPh sb="0" eb="2">
      <t>ナイヨウ</t>
    </rPh>
    <phoneticPr fontId="1"/>
  </si>
  <si>
    <t>建上地</t>
  </si>
  <si>
    <t>見出し</t>
    <rPh sb="0" eb="2">
      <t>ミダ</t>
    </rPh>
    <phoneticPr fontId="1"/>
  </si>
  <si>
    <t>見出し</t>
    <rPh sb="0" eb="2">
      <t>ミダ</t>
    </rPh>
    <phoneticPr fontId="1"/>
  </si>
  <si>
    <t>#</t>
    <phoneticPr fontId="1"/>
  </si>
  <si>
    <t>追加オプション</t>
    <rPh sb="0" eb="2">
      <t>ツイカ</t>
    </rPh>
    <phoneticPr fontId="1"/>
  </si>
  <si>
    <t>日付のみ or 日付+時間。初期日付など。</t>
    <rPh sb="0" eb="2">
      <t>ヒヅケ</t>
    </rPh>
    <rPh sb="8" eb="10">
      <t>ヒヅケ</t>
    </rPh>
    <rPh sb="11" eb="13">
      <t>ジカン</t>
    </rPh>
    <rPh sb="14" eb="16">
      <t>ショキ</t>
    </rPh>
    <rPh sb="16" eb="18">
      <t>ヒヅケ</t>
    </rPh>
    <phoneticPr fontId="1"/>
  </si>
  <si>
    <t>短項目 or 長項目4。選択型。他テーブル連携など。</t>
    <rPh sb="1" eb="3">
      <t>コウモク</t>
    </rPh>
    <rPh sb="7" eb="8">
      <t>チョウ</t>
    </rPh>
    <rPh sb="12" eb="15">
      <t>センタクガタ</t>
    </rPh>
    <rPh sb="16" eb="17">
      <t>ホカ</t>
    </rPh>
    <rPh sb="21" eb="23">
      <t>レンケイ</t>
    </rPh>
    <phoneticPr fontId="1"/>
  </si>
  <si>
    <t>単位指定。形式(通常,通過,桁区切り)</t>
    <rPh sb="0" eb="2">
      <t>タンイ</t>
    </rPh>
    <rPh sb="2" eb="4">
      <t>シテイ</t>
    </rPh>
    <rPh sb="5" eb="7">
      <t>ケイシキ</t>
    </rPh>
    <rPh sb="8" eb="10">
      <t>ツウジョウ</t>
    </rPh>
    <rPh sb="11" eb="13">
      <t>ツウカ</t>
    </rPh>
    <rPh sb="14" eb="17">
      <t>ケタクギ</t>
    </rPh>
    <phoneticPr fontId="1"/>
  </si>
  <si>
    <t>見出し</t>
  </si>
  <si>
    <t>区切り線。開閉指定あり。</t>
    <rPh sb="0" eb="2">
      <t>クギ</t>
    </rPh>
    <rPh sb="3" eb="4">
      <t>セン</t>
    </rPh>
    <rPh sb="5" eb="7">
      <t>カイヘイ</t>
    </rPh>
    <rPh sb="7" eb="9">
      <t>シテイ</t>
    </rPh>
    <phoneticPr fontId="1"/>
  </si>
  <si>
    <t>ブランド</t>
  </si>
  <si>
    <t>建上地_カナ</t>
  </si>
  <si>
    <t>エリア</t>
  </si>
  <si>
    <t>契約データ■[契約コード]■[邸名]■[担当営業]</t>
    <phoneticPr fontId="1"/>
  </si>
  <si>
    <t>● #1以降の項目名、種別を設定</t>
    <rPh sb="4" eb="6">
      <t>イコウ</t>
    </rPh>
    <rPh sb="7" eb="10">
      <t>コウモクメイ</t>
    </rPh>
    <rPh sb="11" eb="13">
      <t>シュベツ</t>
    </rPh>
    <rPh sb="14" eb="16">
      <t>セッテイ</t>
    </rPh>
    <phoneticPr fontId="1"/>
  </si>
  <si>
    <t>● 必須、ユニーク項目などを設定</t>
    <rPh sb="2" eb="4">
      <t>ヒッス</t>
    </rPh>
    <rPh sb="9" eb="11">
      <t>コウモク</t>
    </rPh>
    <rPh sb="14" eb="16">
      <t>セッテイ</t>
    </rPh>
    <phoneticPr fontId="1"/>
  </si>
  <si>
    <t>● テーブル名、設置先フォルダを指定</t>
    <rPh sb="6" eb="7">
      <t>メイ</t>
    </rPh>
    <rPh sb="8" eb="11">
      <t>セッチサキ</t>
    </rPh>
    <rPh sb="16" eb="18">
      <t>シテイ</t>
    </rPh>
    <phoneticPr fontId="1"/>
  </si>
  <si>
    <t>● 備考欄を設定（以下参考）</t>
    <rPh sb="2" eb="4">
      <t>ビコウ</t>
    </rPh>
    <rPh sb="4" eb="5">
      <t>ラン</t>
    </rPh>
    <rPh sb="6" eb="8">
      <t>セッテイ</t>
    </rPh>
    <rPh sb="9" eb="11">
      <t>イカ</t>
    </rPh>
    <rPh sb="11" eb="13">
      <t>サンコウ</t>
    </rPh>
    <phoneticPr fontId="1"/>
  </si>
  <si>
    <t>ー 項目種別の追加オプション</t>
    <rPh sb="2" eb="4">
      <t>コウモク</t>
    </rPh>
    <rPh sb="4" eb="6">
      <t>シュベツ</t>
    </rPh>
    <rPh sb="7" eb="9">
      <t>ツイカ</t>
    </rPh>
    <phoneticPr fontId="1"/>
  </si>
  <si>
    <t>ー 作成・参照・編集に個別権限付与</t>
    <rPh sb="2" eb="4">
      <t>サクセイ</t>
    </rPh>
    <rPh sb="5" eb="7">
      <t>サンショウ</t>
    </rPh>
    <rPh sb="8" eb="10">
      <t>ヘンシュウ</t>
    </rPh>
    <rPh sb="11" eb="13">
      <t>コベツ</t>
    </rPh>
    <rPh sb="13" eb="15">
      <t>ケンゲン</t>
    </rPh>
    <rPh sb="15" eb="17">
      <t>フヨ</t>
    </rPh>
    <phoneticPr fontId="1"/>
  </si>
  <si>
    <t>ー 特殊計算、別テーブル参照など</t>
    <rPh sb="2" eb="4">
      <t>トクシュ</t>
    </rPh>
    <rPh sb="4" eb="6">
      <t>ケイサン</t>
    </rPh>
    <rPh sb="7" eb="8">
      <t>ベツ</t>
    </rPh>
    <rPh sb="12" eb="14">
      <t>サンショウ</t>
    </rPh>
    <phoneticPr fontId="1"/>
  </si>
  <si>
    <t>作成者:</t>
    <rPh sb="0" eb="3">
      <t>サクセイシャ</t>
    </rPh>
    <phoneticPr fontId="1"/>
  </si>
  <si>
    <t>作成日:</t>
    <rPh sb="0" eb="2">
      <t>サクセイ</t>
    </rPh>
    <rPh sb="2" eb="3">
      <t>ビ</t>
    </rPh>
    <phoneticPr fontId="1"/>
  </si>
  <si>
    <t>テーブル名:</t>
    <rPh sb="4" eb="5">
      <t>メイ</t>
    </rPh>
    <phoneticPr fontId="1"/>
  </si>
  <si>
    <t>設置場所:</t>
    <rPh sb="0" eb="4">
      <t>セッチバショ</t>
    </rPh>
    <phoneticPr fontId="1"/>
  </si>
  <si>
    <t>一覧</t>
    <rPh sb="0" eb="2">
      <t>イチラン</t>
    </rPh>
    <phoneticPr fontId="1"/>
  </si>
  <si>
    <t>◯</t>
  </si>
  <si>
    <t>● 「一覧」設定</t>
    <rPh sb="3" eb="5">
      <t>イチラン</t>
    </rPh>
    <rPh sb="6" eb="8">
      <t>セッテイ</t>
    </rPh>
    <phoneticPr fontId="1"/>
  </si>
  <si>
    <t>ー ◯指定項目を一覧画面に表示</t>
    <rPh sb="3" eb="5">
      <t>シテイ</t>
    </rPh>
    <rPh sb="5" eb="7">
      <t>コウモク</t>
    </rPh>
    <rPh sb="8" eb="10">
      <t>イチラン</t>
    </rPh>
    <rPh sb="10" eb="12">
      <t>ガメン</t>
    </rPh>
    <rPh sb="13" eb="15">
      <t>ヒョウジ</t>
    </rPh>
    <phoneticPr fontId="1"/>
  </si>
  <si>
    <t>契約情報</t>
  </si>
  <si>
    <t>契約コード</t>
  </si>
  <si>
    <t>分類</t>
  </si>
  <si>
    <t>顧客コード</t>
  </si>
  <si>
    <t>契約種別</t>
  </si>
  <si>
    <t>性能種別</t>
  </si>
  <si>
    <t>保健期間</t>
  </si>
  <si>
    <t>契約会社</t>
  </si>
  <si>
    <t>施工会社</t>
  </si>
  <si>
    <t>基本情報</t>
  </si>
  <si>
    <t>邸名</t>
  </si>
  <si>
    <t>建上地_郵便番号</t>
  </si>
  <si>
    <t>担当</t>
  </si>
  <si>
    <t>営業所</t>
  </si>
  <si>
    <t>担当営業</t>
  </si>
  <si>
    <t>担当設計</t>
  </si>
  <si>
    <t>担当IC</t>
  </si>
  <si>
    <t>担当監督</t>
  </si>
  <si>
    <t>契約日</t>
  </si>
  <si>
    <t>日付</t>
  </si>
  <si>
    <t>設計契約有無</t>
  </si>
  <si>
    <t>内容</t>
  </si>
  <si>
    <t>説明</t>
  </si>
  <si>
    <t>チェック</t>
  </si>
  <si>
    <t>状況</t>
    <rPh sb="0" eb="2">
      <t>ジョウキョウ</t>
    </rPh>
    <phoneticPr fontId="1"/>
  </si>
  <si>
    <t>健康診断</t>
    <rPh sb="0" eb="4">
      <t>ケンコウシンダン</t>
    </rPh>
    <phoneticPr fontId="1"/>
  </si>
  <si>
    <t>所属会社</t>
    <rPh sb="0" eb="2">
      <t>ショゾク</t>
    </rPh>
    <rPh sb="2" eb="4">
      <t>カイシャ</t>
    </rPh>
    <phoneticPr fontId="10"/>
  </si>
  <si>
    <t>社員番号</t>
    <rPh sb="0" eb="4">
      <t>シャインバンゴウ</t>
    </rPh>
    <phoneticPr fontId="10"/>
  </si>
  <si>
    <t>名前</t>
    <rPh sb="0" eb="2">
      <t>ナマエ</t>
    </rPh>
    <phoneticPr fontId="11"/>
  </si>
  <si>
    <t>フリガナ</t>
  </si>
  <si>
    <t>性別</t>
    <rPh sb="0" eb="2">
      <t>セイベツ</t>
    </rPh>
    <phoneticPr fontId="11"/>
  </si>
  <si>
    <t>生年月日</t>
    <rPh sb="0" eb="4">
      <t>セイネンガッピ</t>
    </rPh>
    <phoneticPr fontId="11"/>
  </si>
  <si>
    <t>年齢</t>
    <rPh sb="0" eb="2">
      <t>ネンレイ</t>
    </rPh>
    <phoneticPr fontId="11"/>
  </si>
  <si>
    <t>保険種類</t>
    <rPh sb="0" eb="2">
      <t>ホケン</t>
    </rPh>
    <rPh sb="2" eb="4">
      <t>シュルイ</t>
    </rPh>
    <phoneticPr fontId="11"/>
  </si>
  <si>
    <t>保険証番号</t>
    <rPh sb="0" eb="3">
      <t>ホケンショウ</t>
    </rPh>
    <rPh sb="3" eb="5">
      <t>バンゴウ</t>
    </rPh>
    <phoneticPr fontId="10"/>
  </si>
  <si>
    <t>検査機関</t>
    <rPh sb="0" eb="4">
      <t>ケンサキカン</t>
    </rPh>
    <phoneticPr fontId="11"/>
  </si>
  <si>
    <t>コース</t>
  </si>
  <si>
    <t>バリウム検査</t>
    <rPh sb="4" eb="6">
      <t>ケンサ</t>
    </rPh>
    <phoneticPr fontId="11"/>
  </si>
  <si>
    <t>検査日</t>
    <rPh sb="0" eb="2">
      <t>ケンサ</t>
    </rPh>
    <rPh sb="2" eb="3">
      <t>ビ</t>
    </rPh>
    <phoneticPr fontId="11"/>
  </si>
  <si>
    <t>検査時間</t>
    <rPh sb="0" eb="4">
      <t>ケンサジカン</t>
    </rPh>
    <phoneticPr fontId="10"/>
  </si>
  <si>
    <t>状況</t>
    <rPh sb="0" eb="2">
      <t>ジョウキョウ</t>
    </rPh>
    <phoneticPr fontId="10"/>
  </si>
  <si>
    <t>検査結果</t>
    <rPh sb="0" eb="4">
      <t>ケンサケッカ</t>
    </rPh>
    <phoneticPr fontId="10"/>
  </si>
  <si>
    <t>就業判定</t>
    <rPh sb="0" eb="4">
      <t>シュウギョウハンテイ</t>
    </rPh>
    <phoneticPr fontId="10"/>
  </si>
  <si>
    <t>再検査連絡</t>
    <rPh sb="0" eb="3">
      <t>サイケンサ</t>
    </rPh>
    <rPh sb="3" eb="5">
      <t>レンラク</t>
    </rPh>
    <phoneticPr fontId="10"/>
  </si>
  <si>
    <t>再検査受けたか</t>
    <rPh sb="0" eb="3">
      <t>サイケンサ</t>
    </rPh>
    <rPh sb="3" eb="4">
      <t>ウ</t>
    </rPh>
    <phoneticPr fontId="10"/>
  </si>
  <si>
    <t>PDF入れる</t>
    <rPh sb="3" eb="4">
      <t>イ</t>
    </rPh>
    <phoneticPr fontId="10"/>
  </si>
  <si>
    <t>社員情報</t>
    <rPh sb="0" eb="4">
      <t>シャインジョウホウ</t>
    </rPh>
    <phoneticPr fontId="1"/>
  </si>
  <si>
    <t>生年月日から自動計算（満年齢）</t>
    <rPh sb="0" eb="4">
      <t>セイネンガッピ</t>
    </rPh>
    <rPh sb="6" eb="10">
      <t>ジドウケイサン</t>
    </rPh>
    <rPh sb="11" eb="14">
      <t>マンネンレイ</t>
    </rPh>
    <phoneticPr fontId="10"/>
  </si>
  <si>
    <t>東京土建/協会けんぽ</t>
    <rPh sb="0" eb="2">
      <t>トウキョウ</t>
    </rPh>
    <rPh sb="2" eb="4">
      <t>ドケン</t>
    </rPh>
    <rPh sb="5" eb="7">
      <t>キョウカイ</t>
    </rPh>
    <phoneticPr fontId="10"/>
  </si>
  <si>
    <t>別ページで病院情報入れて選択にしたい</t>
    <rPh sb="0" eb="1">
      <t>ベツ</t>
    </rPh>
    <rPh sb="5" eb="9">
      <t>ビョウインジョウホウ</t>
    </rPh>
    <rPh sb="9" eb="10">
      <t>イ</t>
    </rPh>
    <rPh sb="12" eb="14">
      <t>センタク</t>
    </rPh>
    <phoneticPr fontId="10"/>
  </si>
  <si>
    <t>一般検診/節目検診/人間ドック</t>
    <rPh sb="0" eb="4">
      <t>イッパンケンシン</t>
    </rPh>
    <rPh sb="5" eb="9">
      <t>フシメケンシン</t>
    </rPh>
    <rPh sb="10" eb="12">
      <t>ニンゲン</t>
    </rPh>
    <phoneticPr fontId="10"/>
  </si>
  <si>
    <t>A/B/C/D/E</t>
    <phoneticPr fontId="10"/>
  </si>
  <si>
    <t>可/不可</t>
    <rPh sb="0" eb="1">
      <t>カ</t>
    </rPh>
    <rPh sb="2" eb="4">
      <t>フカ</t>
    </rPh>
    <phoneticPr fontId="10"/>
  </si>
  <si>
    <t>胃カメラ/バリウム/受けない（35歳以上会社負担、胃カメラに変更の場合は差額自腹）</t>
    <rPh sb="0" eb="1">
      <t>イ</t>
    </rPh>
    <rPh sb="10" eb="11">
      <t>ウ</t>
    </rPh>
    <rPh sb="17" eb="18">
      <t>サイ</t>
    </rPh>
    <rPh sb="18" eb="20">
      <t>イジョウ</t>
    </rPh>
    <rPh sb="20" eb="22">
      <t>カイシャ</t>
    </rPh>
    <rPh sb="22" eb="24">
      <t>フタン</t>
    </rPh>
    <rPh sb="25" eb="26">
      <t>イ</t>
    </rPh>
    <rPh sb="30" eb="32">
      <t>ヘンコウ</t>
    </rPh>
    <rPh sb="33" eb="35">
      <t>バアイ</t>
    </rPh>
    <rPh sb="36" eb="38">
      <t>サガク</t>
    </rPh>
    <rPh sb="38" eb="40">
      <t>ジバラ</t>
    </rPh>
    <phoneticPr fontId="10"/>
  </si>
  <si>
    <t>健康診断情報</t>
    <rPh sb="0" eb="4">
      <t>ケンコウシンダン</t>
    </rPh>
    <rPh sb="4" eb="6">
      <t>ジョウホウ</t>
    </rPh>
    <phoneticPr fontId="1"/>
  </si>
  <si>
    <t>産業医情報</t>
    <rPh sb="0" eb="3">
      <t>サンギョウイ</t>
    </rPh>
    <rPh sb="3" eb="5">
      <t>ジョウホウ</t>
    </rPh>
    <phoneticPr fontId="1"/>
  </si>
  <si>
    <t>ストレスチェック</t>
    <phoneticPr fontId="1"/>
  </si>
  <si>
    <t>就業判定　完了/確認中</t>
    <phoneticPr fontId="1"/>
  </si>
  <si>
    <t>清算</t>
    <rPh sb="0" eb="2">
      <t>セイサン</t>
    </rPh>
    <phoneticPr fontId="1"/>
  </si>
  <si>
    <t>検査日と検査時間は一緒に一覧に見せたい</t>
    <rPh sb="0" eb="3">
      <t>ケンサビ</t>
    </rPh>
    <rPh sb="4" eb="8">
      <t>ケンサジカン</t>
    </rPh>
    <rPh sb="9" eb="11">
      <t>イッショ</t>
    </rPh>
    <rPh sb="12" eb="14">
      <t>イチラン</t>
    </rPh>
    <rPh sb="15" eb="16">
      <t>ミ</t>
    </rPh>
    <phoneticPr fontId="1"/>
  </si>
  <si>
    <t>再検査判定</t>
    <rPh sb="0" eb="3">
      <t>サイケンサ</t>
    </rPh>
    <rPh sb="3" eb="5">
      <t>ハンテイ</t>
    </rPh>
    <phoneticPr fontId="10"/>
  </si>
  <si>
    <t>未受診/受信済</t>
    <rPh sb="0" eb="1">
      <t>ミ</t>
    </rPh>
    <rPh sb="1" eb="3">
      <t>ジュシン</t>
    </rPh>
    <rPh sb="4" eb="6">
      <t>ジュシン</t>
    </rPh>
    <rPh sb="6" eb="7">
      <t>スミ</t>
    </rPh>
    <phoneticPr fontId="1"/>
  </si>
  <si>
    <t>申込中</t>
    <phoneticPr fontId="1"/>
  </si>
  <si>
    <t>判定待ち</t>
    <rPh sb="0" eb="2">
      <t>ハンテイ</t>
    </rPh>
    <rPh sb="2" eb="3">
      <t>マ</t>
    </rPh>
    <phoneticPr fontId="1"/>
  </si>
  <si>
    <t>完了</t>
    <phoneticPr fontId="1"/>
  </si>
  <si>
    <t>対象外</t>
    <phoneticPr fontId="1"/>
  </si>
  <si>
    <t>病院リスト</t>
    <rPh sb="0" eb="2">
      <t>ビョウイン</t>
    </rPh>
    <phoneticPr fontId="10"/>
  </si>
  <si>
    <t>エリア</t>
    <phoneticPr fontId="10"/>
  </si>
  <si>
    <t>病院名</t>
    <rPh sb="0" eb="2">
      <t>ビョウイン</t>
    </rPh>
    <rPh sb="2" eb="3">
      <t>メイ</t>
    </rPh>
    <phoneticPr fontId="10"/>
  </si>
  <si>
    <t>住所</t>
    <rPh sb="0" eb="2">
      <t>ジュウショ</t>
    </rPh>
    <phoneticPr fontId="10"/>
  </si>
  <si>
    <t>電話番号</t>
    <rPh sb="0" eb="4">
      <t>デンワバンゴウ</t>
    </rPh>
    <phoneticPr fontId="10"/>
  </si>
  <si>
    <t>FAX番号</t>
    <rPh sb="3" eb="5">
      <t>バンゴウ</t>
    </rPh>
    <phoneticPr fontId="10"/>
  </si>
  <si>
    <t>担当者</t>
    <rPh sb="0" eb="3">
      <t>タントウシャ</t>
    </rPh>
    <phoneticPr fontId="10"/>
  </si>
  <si>
    <t>オプション添付</t>
    <rPh sb="5" eb="7">
      <t>テンプ</t>
    </rPh>
    <phoneticPr fontId="1"/>
  </si>
  <si>
    <t>東京/愛知/熊本/静岡/相模原</t>
  </si>
  <si>
    <t>受診病院一覧</t>
    <rPh sb="0" eb="2">
      <t>ジュシン</t>
    </rPh>
    <rPh sb="2" eb="4">
      <t>ビョウイン</t>
    </rPh>
    <rPh sb="4" eb="6">
      <t>イチラン</t>
    </rPh>
    <phoneticPr fontId="1"/>
  </si>
  <si>
    <t>総務</t>
    <rPh sb="0" eb="2">
      <t>ソウム</t>
    </rPh>
    <phoneticPr fontId="1"/>
  </si>
  <si>
    <t>総務フォルダ（閲覧権限は総務のみ）</t>
    <rPh sb="0" eb="2">
      <t>ソウム</t>
    </rPh>
    <rPh sb="7" eb="11">
      <t>エツランケンゲン</t>
    </rPh>
    <rPh sb="12" eb="14">
      <t>ソウム</t>
    </rPh>
    <phoneticPr fontId="1"/>
  </si>
  <si>
    <t>※日付と時間セットにできるならそちらで</t>
    <rPh sb="1" eb="3">
      <t>ヒヅケ</t>
    </rPh>
    <rPh sb="4" eb="6">
      <t>ジカン</t>
    </rPh>
    <phoneticPr fontId="1"/>
  </si>
  <si>
    <t>オプション追加内容</t>
    <rPh sb="5" eb="7">
      <t>ツイカ</t>
    </rPh>
    <rPh sb="7" eb="9">
      <t>ナイヨウ</t>
    </rPh>
    <phoneticPr fontId="11"/>
  </si>
  <si>
    <t>追加オプション</t>
    <rPh sb="0" eb="2">
      <t>ツイカ</t>
    </rPh>
    <phoneticPr fontId="11"/>
  </si>
  <si>
    <t>有り/なし</t>
    <rPh sb="0" eb="1">
      <t>ア</t>
    </rPh>
    <phoneticPr fontId="1"/>
  </si>
  <si>
    <t>従業員に受けたいか確認したい（自腹で窓口清算あることも一緒に伝える）</t>
    <phoneticPr fontId="1"/>
  </si>
  <si>
    <t>その他</t>
    <rPh sb="2" eb="3">
      <t>タ</t>
    </rPh>
    <phoneticPr fontId="1"/>
  </si>
  <si>
    <t>備考</t>
    <rPh sb="0" eb="2">
      <t>ビコウ</t>
    </rPh>
    <phoneticPr fontId="1"/>
  </si>
  <si>
    <t>窓口清算予定</t>
    <rPh sb="0" eb="2">
      <t>マドグチ</t>
    </rPh>
    <rPh sb="2" eb="4">
      <t>セイサン</t>
    </rPh>
    <rPh sb="4" eb="6">
      <t>ヨテイ</t>
    </rPh>
    <phoneticPr fontId="10"/>
  </si>
  <si>
    <t>エリア</t>
    <phoneticPr fontId="1"/>
  </si>
  <si>
    <t>西東京/愛知/静岡/君津/熊本/第一</t>
    <rPh sb="0" eb="3">
      <t>ニシトウキョウ</t>
    </rPh>
    <rPh sb="4" eb="6">
      <t>アイチ</t>
    </rPh>
    <rPh sb="7" eb="9">
      <t>シズオカ</t>
    </rPh>
    <rPh sb="10" eb="12">
      <t>キミツ</t>
    </rPh>
    <rPh sb="13" eb="15">
      <t>クマモト</t>
    </rPh>
    <rPh sb="16" eb="18">
      <t>ダイイチ</t>
    </rPh>
    <phoneticPr fontId="1"/>
  </si>
  <si>
    <t>会社請求金額予定</t>
    <rPh sb="0" eb="2">
      <t>カイシャ</t>
    </rPh>
    <rPh sb="2" eb="4">
      <t>セイキュウ</t>
    </rPh>
    <rPh sb="4" eb="6">
      <t>キンガク</t>
    </rPh>
    <rPh sb="6" eb="8">
      <t>ヨテイ</t>
    </rPh>
    <phoneticPr fontId="10"/>
  </si>
  <si>
    <t>日程連絡済み</t>
    <rPh sb="0" eb="2">
      <t>ニッテイ</t>
    </rPh>
    <rPh sb="2" eb="5">
      <t>レンラクズ</t>
    </rPh>
    <phoneticPr fontId="1"/>
  </si>
  <si>
    <t>受診済み</t>
    <rPh sb="0" eb="3">
      <t>ジュシンズ</t>
    </rPh>
    <phoneticPr fontId="1"/>
  </si>
  <si>
    <t>LINE自動送信</t>
    <rPh sb="4" eb="6">
      <t>ジドウ</t>
    </rPh>
    <rPh sb="6" eb="8">
      <t>ソウシン</t>
    </rPh>
    <phoneticPr fontId="1"/>
  </si>
  <si>
    <t>医療機関</t>
    <rPh sb="0" eb="4">
      <t>イリョウキカン</t>
    </rPh>
    <phoneticPr fontId="1"/>
  </si>
  <si>
    <t>日時</t>
    <rPh sb="0" eb="2">
      <t>ニチジ</t>
    </rPh>
    <phoneticPr fontId="1"/>
  </si>
  <si>
    <t>オプション内容</t>
    <rPh sb="5" eb="7">
      <t>ナイヨウ</t>
    </rPh>
    <phoneticPr fontId="1"/>
  </si>
  <si>
    <t>自己負担金額</t>
    <rPh sb="0" eb="6">
      <t>ジコフタンキンガク</t>
    </rPh>
    <phoneticPr fontId="1"/>
  </si>
  <si>
    <t>①受診日のお知らせ</t>
    <rPh sb="1" eb="3">
      <t>ジュシン</t>
    </rPh>
    <rPh sb="3" eb="4">
      <t>ビ</t>
    </rPh>
    <rPh sb="6" eb="7">
      <t>シ</t>
    </rPh>
    <phoneticPr fontId="1"/>
  </si>
  <si>
    <t>変更がありましたらこちらのLINEに連絡ください</t>
    <rPh sb="0" eb="2">
      <t>ヘンコウ</t>
    </rPh>
    <rPh sb="18" eb="20">
      <t>レンラク</t>
    </rPh>
    <phoneticPr fontId="1"/>
  </si>
  <si>
    <t>クロード</t>
    <phoneticPr fontId="1"/>
  </si>
  <si>
    <t>②受診日アラート連絡</t>
    <rPh sb="1" eb="4">
      <t>ジュシンビ</t>
    </rPh>
    <rPh sb="8" eb="10">
      <t>レンラク</t>
    </rPh>
    <phoneticPr fontId="1"/>
  </si>
  <si>
    <t>受診日が近づきました！</t>
    <rPh sb="0" eb="3">
      <t>ジュシンビ</t>
    </rPh>
    <rPh sb="4" eb="5">
      <t>チカ</t>
    </rPh>
    <phoneticPr fontId="1"/>
  </si>
  <si>
    <t>受診のお忘れないようにお気を付けください。</t>
    <rPh sb="0" eb="2">
      <t>ジュシン</t>
    </rPh>
    <rPh sb="4" eb="5">
      <t>ワス</t>
    </rPh>
    <rPh sb="12" eb="13">
      <t>キ</t>
    </rPh>
    <rPh sb="14" eb="15">
      <t>ツ</t>
    </rPh>
    <phoneticPr fontId="1"/>
  </si>
  <si>
    <t>資格確認証を必ずご持参ください。</t>
    <rPh sb="0" eb="2">
      <t>シカク</t>
    </rPh>
    <rPh sb="2" eb="4">
      <t>カクニン</t>
    </rPh>
    <rPh sb="4" eb="5">
      <t>ショウ</t>
    </rPh>
    <rPh sb="6" eb="7">
      <t>カナラ</t>
    </rPh>
    <rPh sb="9" eb="11">
      <t>ジサン</t>
    </rPh>
    <phoneticPr fontId="1"/>
  </si>
  <si>
    <t>☆東京土建の人のみメッセージ追加</t>
    <rPh sb="1" eb="3">
      <t>トウキョウ</t>
    </rPh>
    <rPh sb="3" eb="5">
      <t>ドケン</t>
    </rPh>
    <rPh sb="6" eb="7">
      <t>ヒト</t>
    </rPh>
    <rPh sb="14" eb="16">
      <t>ツイカ</t>
    </rPh>
    <phoneticPr fontId="1"/>
  </si>
  <si>
    <t>③受診日当日</t>
    <rPh sb="1" eb="4">
      <t>ジュシンビ</t>
    </rPh>
    <rPh sb="4" eb="6">
      <t>トウジツ</t>
    </rPh>
    <phoneticPr fontId="1"/>
  </si>
  <si>
    <t>受診できましたでしょうか</t>
    <rPh sb="0" eb="2">
      <t>ジュシン</t>
    </rPh>
    <phoneticPr fontId="1"/>
  </si>
  <si>
    <t>受診済み</t>
    <rPh sb="0" eb="3">
      <t>ジュシンズ</t>
    </rPh>
    <phoneticPr fontId="1"/>
  </si>
  <si>
    <t>未受診</t>
    <rPh sb="0" eb="3">
      <t>ミジュシン</t>
    </rPh>
    <phoneticPr fontId="1"/>
  </si>
  <si>
    <t>※ボタンで回答</t>
    <rPh sb="5" eb="7">
      <t>カイトウ</t>
    </rPh>
    <phoneticPr fontId="1"/>
  </si>
  <si>
    <t>診断結果が届きましたら、PDFを取りこちらのトークにお送りください。」</t>
    <rPh sb="0" eb="2">
      <t>シンダン</t>
    </rPh>
    <rPh sb="2" eb="4">
      <t>ケッカ</t>
    </rPh>
    <rPh sb="5" eb="6">
      <t>トド</t>
    </rPh>
    <rPh sb="16" eb="17">
      <t>ト</t>
    </rPh>
    <rPh sb="27" eb="28">
      <t>オク</t>
    </rPh>
    <phoneticPr fontId="1"/>
  </si>
  <si>
    <t>④再提出依頼</t>
    <rPh sb="1" eb="6">
      <t>サイテイシュツイライ</t>
    </rPh>
    <phoneticPr fontId="1"/>
  </si>
  <si>
    <t>診断結果をお送りいただきましたが、画像での送信でしたので、PDFで再度お送り頂きますようおねがいいたします。</t>
    <rPh sb="0" eb="4">
      <t>シンダンケッカ</t>
    </rPh>
    <rPh sb="6" eb="7">
      <t>オク</t>
    </rPh>
    <rPh sb="17" eb="19">
      <t>ガゾウ</t>
    </rPh>
    <rPh sb="21" eb="23">
      <t>ソウシン</t>
    </rPh>
    <rPh sb="33" eb="35">
      <t>サイド</t>
    </rPh>
    <rPh sb="36" eb="37">
      <t>オク</t>
    </rPh>
    <rPh sb="38" eb="39">
      <t>イタダ</t>
    </rPh>
    <phoneticPr fontId="1"/>
  </si>
  <si>
    <t>⑤再検査通知</t>
    <rPh sb="1" eb="6">
      <t>サイケンサツウチ</t>
    </rPh>
    <phoneticPr fontId="1"/>
  </si>
  <si>
    <t>再検査（ｃ以上）必要な人に送る</t>
    <rPh sb="0" eb="3">
      <t>サイケンサ</t>
    </rPh>
    <rPh sb="5" eb="7">
      <t>イジョウ</t>
    </rPh>
    <rPh sb="8" eb="10">
      <t>ヒツヨウ</t>
    </rPh>
    <rPh sb="11" eb="12">
      <t>ヒト</t>
    </rPh>
    <rPh sb="13" eb="14">
      <t>オク</t>
    </rPh>
    <phoneticPr fontId="1"/>
  </si>
  <si>
    <t>■健康診断の再検査について_</t>
  </si>
  <si>
    <t>健康診断の結果におきまして、</t>
  </si>
  <si>
    <t>再検査が必要と記載があった方へご連絡しております。</t>
  </si>
  <si>
    <t>再検査を受けられましたら下記へご入力いただき、</t>
  </si>
  <si>
    <t>こちらに返信くださいますようお願い致します。</t>
  </si>
  <si>
    <t>・再検査代は自己負担です</t>
  </si>
  <si>
    <t>・医師の診断書等の添付は不要です</t>
  </si>
  <si>
    <t>よろしくお願いいたします。</t>
  </si>
  <si>
    <t>・・・・・・・・・・・・・・・・・・・・・・・・・・・・・・・・・・</t>
  </si>
  <si>
    <t>【再検査結果報告書】</t>
  </si>
  <si>
    <t>※労働基準監督署より指導がございましたので、</t>
  </si>
  <si>
    <t>　病院名ではなく医師名を、また就労の可否確認を</t>
  </si>
  <si>
    <t>　再検査時にお願いいたします。</t>
  </si>
  <si>
    <t>a.再検査受診日：</t>
  </si>
  <si>
    <t>b.受診医師名：　</t>
  </si>
  <si>
    <t>c.検査項目、結果（概要）：</t>
  </si>
  <si>
    <t>d.就労の可否　：</t>
  </si>
  <si>
    <t>→送ったらLINE送信済みに状況変更</t>
    <rPh sb="1" eb="2">
      <t>オク</t>
    </rPh>
    <rPh sb="9" eb="12">
      <t>ソウシンズ</t>
    </rPh>
    <rPh sb="14" eb="16">
      <t>ジョウキョウ</t>
    </rPh>
    <rPh sb="16" eb="18">
      <t>ヘンコウ</t>
    </rPh>
    <phoneticPr fontId="1"/>
  </si>
  <si>
    <t>→受診済みのボタン押されたら状況を受診済みに変更</t>
    <rPh sb="1" eb="4">
      <t>ジュシンズ</t>
    </rPh>
    <rPh sb="9" eb="10">
      <t>オ</t>
    </rPh>
    <rPh sb="14" eb="16">
      <t>ジョウキョウ</t>
    </rPh>
    <rPh sb="17" eb="20">
      <t>ジュシンズ</t>
    </rPh>
    <rPh sb="22" eb="24">
      <t>ヘンコウ</t>
    </rPh>
    <phoneticPr fontId="1"/>
  </si>
  <si>
    <t>⑥再検査受診日当日</t>
    <rPh sb="1" eb="4">
      <t>サイケンサ</t>
    </rPh>
    <rPh sb="4" eb="6">
      <t>ジュシン</t>
    </rPh>
    <rPh sb="6" eb="7">
      <t>ビ</t>
    </rPh>
    <rPh sb="7" eb="9">
      <t>トウジツ</t>
    </rPh>
    <phoneticPr fontId="1"/>
  </si>
  <si>
    <t>受診したかのボタン</t>
    <rPh sb="0" eb="2">
      <t>ジュシン</t>
    </rPh>
    <phoneticPr fontId="1"/>
  </si>
  <si>
    <t>受診済</t>
    <rPh sb="0" eb="3">
      <t>ジュシンズ</t>
    </rPh>
    <phoneticPr fontId="1"/>
  </si>
  <si>
    <t>→再検査受診済み</t>
    <rPh sb="1" eb="4">
      <t>サイケンサ</t>
    </rPh>
    <rPh sb="4" eb="7">
      <t>ジュシンズ</t>
    </rPh>
    <phoneticPr fontId="1"/>
  </si>
  <si>
    <t>→再検査通知送ったら「再検査連絡」に☑いれる</t>
    <rPh sb="1" eb="6">
      <t>サイケンサツウチ</t>
    </rPh>
    <rPh sb="6" eb="7">
      <t>オク</t>
    </rPh>
    <rPh sb="11" eb="16">
      <t>サイケンサレンラク</t>
    </rPh>
    <phoneticPr fontId="1"/>
  </si>
  <si>
    <t>アンケート回答</t>
    <rPh sb="5" eb="7">
      <t>カイトウ</t>
    </rPh>
    <phoneticPr fontId="1"/>
  </si>
  <si>
    <t>回答済/未回答（アンケート返ってきて反映したら自動で変更）</t>
    <rPh sb="0" eb="2">
      <t>カイトウ</t>
    </rPh>
    <rPh sb="2" eb="3">
      <t>ズミ</t>
    </rPh>
    <rPh sb="4" eb="7">
      <t>ミカイトウ</t>
    </rPh>
    <rPh sb="13" eb="14">
      <t>カエ</t>
    </rPh>
    <rPh sb="18" eb="20">
      <t>ハンエイ</t>
    </rPh>
    <rPh sb="23" eb="25">
      <t>ジドウ</t>
    </rPh>
    <rPh sb="26" eb="28">
      <t>ヘンコウ</t>
    </rPh>
    <phoneticPr fontId="1"/>
  </si>
  <si>
    <t>→1番上にいれる</t>
    <rPh sb="2" eb="3">
      <t>バン</t>
    </rPh>
    <rPh sb="3" eb="4">
      <t>ウエ</t>
    </rPh>
    <phoneticPr fontId="1"/>
  </si>
  <si>
    <t>再検査日時</t>
    <rPh sb="0" eb="3">
      <t>サイケンサ</t>
    </rPh>
    <rPh sb="3" eb="5">
      <t>ニチジ</t>
    </rPh>
    <phoneticPr fontId="1"/>
  </si>
  <si>
    <t>確定】会社請求</t>
    <rPh sb="0" eb="2">
      <t>カクテイ</t>
    </rPh>
    <rPh sb="3" eb="5">
      <t>カイシャ</t>
    </rPh>
    <rPh sb="5" eb="7">
      <t>セイキュウ</t>
    </rPh>
    <phoneticPr fontId="10"/>
  </si>
  <si>
    <t>LINEよ返っててきたら自動反映（再検査連絡の上に入れる）</t>
    <rPh sb="5" eb="6">
      <t>カエ</t>
    </rPh>
    <rPh sb="12" eb="14">
      <t>ジドウ</t>
    </rPh>
    <rPh sb="14" eb="16">
      <t>ハンエイ</t>
    </rPh>
    <rPh sb="17" eb="20">
      <t>サイケンサ</t>
    </rPh>
    <rPh sb="20" eb="22">
      <t>レンラク</t>
    </rPh>
    <rPh sb="23" eb="24">
      <t>ウエ</t>
    </rPh>
    <rPh sb="25" eb="26">
      <t>イ</t>
    </rPh>
    <phoneticPr fontId="1"/>
  </si>
  <si>
    <t>胸部エックス線検査</t>
  </si>
  <si>
    <t>喀痰検査（かくたんけんさ）</t>
  </si>
  <si>
    <t>血圧</t>
  </si>
  <si>
    <t>貧血検査</t>
  </si>
  <si>
    <t>肝機能検査</t>
  </si>
  <si>
    <t>血中脂質検査</t>
  </si>
  <si>
    <t>血糖検査</t>
  </si>
  <si>
    <t>尿検査（糖）</t>
  </si>
  <si>
    <t>尿検査（蛋白 / たん）</t>
  </si>
  <si>
    <t>心電図検査</t>
  </si>
  <si>
    <t>力検査（その他の方法による検査）</t>
  </si>
  <si>
    <t>1（実施人数）/0（有所見者数）</t>
    <rPh sb="2" eb="4">
      <t>ジッシ</t>
    </rPh>
    <rPh sb="4" eb="6">
      <t>ニンズウ</t>
    </rPh>
    <phoneticPr fontId="1"/>
  </si>
  <si>
    <t>→診断結果辺りに入れてほしい</t>
    <rPh sb="1" eb="5">
      <t>シンダンケッカ</t>
    </rPh>
    <rPh sb="5" eb="6">
      <t>アタ</t>
    </rPh>
    <rPh sb="8" eb="9">
      <t>イ</t>
    </rPh>
    <phoneticPr fontId="1"/>
  </si>
  <si>
    <t>会社の自動照合</t>
    <rPh sb="0" eb="2">
      <t>カイシャ</t>
    </rPh>
    <rPh sb="3" eb="5">
      <t>ジドウ</t>
    </rPh>
    <rPh sb="5" eb="7">
      <t>ショウゴウ</t>
    </rPh>
    <phoneticPr fontId="1"/>
  </si>
  <si>
    <t>SC受診済</t>
    <rPh sb="2" eb="4">
      <t>ジュシン</t>
    </rPh>
    <rPh sb="4" eb="5">
      <t>ズ</t>
    </rPh>
    <phoneticPr fontId="10"/>
  </si>
  <si>
    <t>SC判定</t>
    <rPh sb="2" eb="4">
      <t>ハンテイ</t>
    </rPh>
    <phoneticPr fontId="10"/>
  </si>
  <si>
    <t>登録</t>
    <rPh sb="0" eb="2">
      <t>トウロク</t>
    </rPh>
    <phoneticPr fontId="1"/>
  </si>
  <si>
    <t>日程通知済み</t>
    <rPh sb="0" eb="2">
      <t>ニッテイ</t>
    </rPh>
    <rPh sb="2" eb="4">
      <t>ツウチ</t>
    </rPh>
    <rPh sb="4" eb="5">
      <t>ズ</t>
    </rPh>
    <phoneticPr fontId="1"/>
  </si>
  <si>
    <t>日程確定</t>
    <rPh sb="0" eb="2">
      <t>ニッテイ</t>
    </rPh>
    <rPh sb="2" eb="4">
      <t>カクテイ</t>
    </rPh>
    <phoneticPr fontId="1"/>
  </si>
  <si>
    <t>受診済</t>
    <rPh sb="0" eb="2">
      <t>ジュシン</t>
    </rPh>
    <rPh sb="2" eb="3">
      <t>ズ</t>
    </rPh>
    <phoneticPr fontId="1"/>
  </si>
  <si>
    <t>診断書保存</t>
    <rPh sb="0" eb="3">
      <t>シンダンショ</t>
    </rPh>
    <rPh sb="3" eb="5">
      <t>ホゾン</t>
    </rPh>
    <phoneticPr fontId="1"/>
  </si>
  <si>
    <t>就業判定済み</t>
    <rPh sb="0" eb="2">
      <t>シュウギョウ</t>
    </rPh>
    <rPh sb="2" eb="4">
      <t>ハンテイ</t>
    </rPh>
    <rPh sb="4" eb="5">
      <t>ズ</t>
    </rPh>
    <phoneticPr fontId="1"/>
  </si>
  <si>
    <t>再検査通知</t>
    <rPh sb="0" eb="3">
      <t>サイケンサ</t>
    </rPh>
    <rPh sb="3" eb="5">
      <t>ツウチ</t>
    </rPh>
    <phoneticPr fontId="1"/>
  </si>
  <si>
    <t>再検査受診済み</t>
    <rPh sb="0" eb="3">
      <t>サイケンサ</t>
    </rPh>
    <rPh sb="3" eb="5">
      <t>ジュシン</t>
    </rPh>
    <rPh sb="5" eb="6">
      <t>ズ</t>
    </rPh>
    <phoneticPr fontId="1"/>
  </si>
  <si>
    <t>完了</t>
    <rPh sb="0" eb="2">
      <t>カンリョウ</t>
    </rPh>
    <phoneticPr fontId="1"/>
  </si>
  <si>
    <t>対象外</t>
    <rPh sb="0" eb="3">
      <t>タイショウガイ</t>
    </rPh>
    <phoneticPr fontId="1"/>
  </si>
  <si>
    <t>保留</t>
    <rPh sb="0" eb="2">
      <t>ホリュウ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</si>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</sst>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1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u/>
      <sz val="11"/>
      <color theme="10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176" fontId="2" fillId="2" borderId="0" xfId="0" applyNumberFormat="1" applyFont="1" applyFill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shrinkToFit="1"/>
    </xf>
    <xf numFmtId="0" fontId="2" fillId="3" borderId="0" xfId="0" applyFont="1" applyFill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indent="1" shrinkToFit="1"/>
    </xf>
    <xf numFmtId="0" fontId="2" fillId="0" borderId="0" xfId="0" applyFont="1" applyAlignment="1">
      <alignment horizontal="left" vertical="center" shrinkToFit="1"/>
    </xf>
    <xf numFmtId="0" fontId="9" fillId="0" borderId="0" xfId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63"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99"/>
        </patternFill>
      </fill>
    </dxf>
    <dxf>
      <fill>
        <patternFill>
          <bgColor theme="7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99"/>
        </patternFill>
      </fill>
    </dxf>
    <dxf>
      <fill>
        <patternFill>
          <bgColor theme="7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99"/>
        </patternFill>
      </fill>
    </dxf>
    <dxf>
      <fill>
        <patternFill>
          <bgColor theme="7" tint="-0.2499465926084170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numFmt numFmtId="176" formatCode="000"/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numFmt numFmtId="176" formatCode="000"/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rgb="FF000000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numFmt numFmtId="176" formatCode="000"/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numFmt numFmtId="176" formatCode="000"/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numFmt numFmtId="176" formatCode="000"/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numFmt numFmtId="176" formatCode="000"/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color rgb="FF000000"/>
        <name val="Meiryo UI"/>
        <family val="3"/>
        <charset val="128"/>
        <scheme val="none"/>
      </font>
      <alignment vertical="center" textRotation="0" wrapText="0" justifyLastLine="0" shrinkToFit="1" readingOrder="0"/>
    </dxf>
    <dxf>
      <font>
        <strike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vertical="center" textRotation="0" wrapText="0" justifyLastLine="0" shrinkToFit="1" readingOrder="0"/>
    </dxf>
  </dxfs>
  <tableStyles count="0" defaultTableStyle="TableStyleMedium2" defaultPivotStyle="PivotStyleLight16"/>
  <colors>
    <mruColors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571C5C-7AF8-483E-ADB1-319E9B1AABE1}" name="テーブル16" displayName="テーブル16" ref="B3:I160" totalsRowShown="0" headerRowDxfId="62" dataDxfId="61">
  <autoFilter ref="B3:I160" xr:uid="{8CEB38F6-2080-4B1F-BB2F-19DFFC3F1373}"/>
  <tableColumns count="8">
    <tableColumn id="1" xr3:uid="{E0A235E8-41BF-4E14-9F3B-0E6560A1B136}" name="#" dataDxfId="60"/>
    <tableColumn id="2" xr3:uid="{7481F52B-4921-476F-A8D6-C0D664518F40}" name="項目名" dataDxfId="59"/>
    <tableColumn id="3" xr3:uid="{8456144B-0073-4A24-9C64-8A4755D90FF6}" name="種別" dataDxfId="58"/>
    <tableColumn id="4" xr3:uid="{058AC2EB-8153-43E1-9758-025D00145E8B}" name="コード" dataDxfId="57">
      <calculatedColumnFormula>IF(テーブル16[[#This Row],[種別]]&lt;&gt;"",VLOOKUP(COUNTIF(D$4:D4,D4),マスタ!D:E,2,FALSE),"")</calculatedColumnFormula>
    </tableColumn>
    <tableColumn id="8" xr3:uid="{1F816B4C-B9BE-4EB3-9155-B9CE39530A4A}" name="一覧" dataDxfId="56"/>
    <tableColumn id="6" xr3:uid="{0DD6A544-9DC7-43F0-8834-F7B51EDFDCF3}" name="必須" dataDxfId="55"/>
    <tableColumn id="7" xr3:uid="{5C23BC79-2996-40E4-B2B6-7307EEB315AA}" name="ユニーク" dataDxfId="54"/>
    <tableColumn id="5" xr3:uid="{428D759E-9F9A-4B8A-9F3F-064029725849}" name="備考" dataDxfId="53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7BE244C-1956-4F98-B33C-4EA061967BBD}" name="テーブル27" displayName="テーブル27" ref="L3:N10" totalsRowShown="0" headerRowDxfId="52" dataDxfId="51">
  <autoFilter ref="L3:N10" xr:uid="{97816527-F869-4E57-99FC-C13952564091}"/>
  <tableColumns count="3">
    <tableColumn id="1" xr3:uid="{13607B12-979D-4D24-9A1A-3D08156EAAD2}" name="種別" dataDxfId="50"/>
    <tableColumn id="2" xr3:uid="{F0424AA4-B66D-4028-87D8-36A1D8B05DD9}" name="内容" dataDxfId="49"/>
    <tableColumn id="3" xr3:uid="{1D2B5FA0-6FB8-4F63-8C56-E0320ED0E726}" name="追加オプション" dataDxfId="48"/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CBD334-3B2C-44A0-9A5C-9B0DD70C565B}" name="テーブル1" displayName="テーブル1" ref="B3:I161" totalsRowShown="0" headerRowDxfId="47" dataDxfId="46">
  <autoFilter ref="B3:I161" xr:uid="{8CEB38F6-2080-4B1F-BB2F-19DFFC3F1373}"/>
  <tableColumns count="8">
    <tableColumn id="1" xr3:uid="{CB9B8EF2-666D-4FEA-B690-EB05A56810EA}" name="#" dataDxfId="45"/>
    <tableColumn id="2" xr3:uid="{ECBC0530-1FE5-4643-B585-26EA7840F280}" name="項目名" dataDxfId="44"/>
    <tableColumn id="3" xr3:uid="{80AC9DA6-7896-46F3-AC40-F0E72A5F3AF7}" name="種別" dataDxfId="43"/>
    <tableColumn id="4" xr3:uid="{6FBD12CE-DF57-4690-A079-3873568B4283}" name="コード" dataDxfId="42">
      <calculatedColumnFormula>IF(テーブル1[[#This Row],[種別]]&lt;&gt;"",VLOOKUP(COUNTIF(D$4:D4,D4),マスタ!D:E,2,FALSE),"")</calculatedColumnFormula>
    </tableColumn>
    <tableColumn id="8" xr3:uid="{7E73B704-09F6-48BF-9C86-D637995E2CC8}" name="一覧" dataDxfId="41"/>
    <tableColumn id="6" xr3:uid="{46B5CA0B-6684-4C1C-AA68-4A7CE70D7D86}" name="必須" dataDxfId="40"/>
    <tableColumn id="7" xr3:uid="{2CCC50F7-CA67-4219-BB63-C3DD3683B147}" name="ユニーク" dataDxfId="39"/>
    <tableColumn id="5" xr3:uid="{7BC0502E-4A22-4361-85FC-E01DC5D2AB1D}" name="備考" dataDxfId="38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816527-F869-4E57-99FC-C13952564091}" name="テーブル2" displayName="テーブル2" ref="L3:N10" totalsRowShown="0" headerRowDxfId="37" dataDxfId="36">
  <autoFilter ref="L3:N10" xr:uid="{97816527-F869-4E57-99FC-C13952564091}"/>
  <tableColumns count="3">
    <tableColumn id="1" xr3:uid="{F855FCA4-5D8E-4A74-9EB3-8FA0010AB09D}" name="種別" dataDxfId="35"/>
    <tableColumn id="2" xr3:uid="{377BF43A-D2B5-47A8-A40E-FCC9DA1469A4}" name="内容" dataDxfId="34"/>
    <tableColumn id="3" xr3:uid="{B5640D99-83C7-49B8-9DB3-0DE2E5CE9478}" name="追加オプション" dataDxfId="33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4DDCB4-278F-406B-8C38-B743D53B6B9E}" name="テーブル164" displayName="テーブル164" ref="B3:I160" totalsRowShown="0" headerRowDxfId="32" dataDxfId="31">
  <autoFilter ref="B3:I160" xr:uid="{8CEB38F6-2080-4B1F-BB2F-19DFFC3F1373}"/>
  <tableColumns count="8">
    <tableColumn id="1" xr3:uid="{27F54601-27E8-46D5-AD23-22E26852B47B}" name="#" dataDxfId="30"/>
    <tableColumn id="2" xr3:uid="{52F4CFF2-7B2B-4FAB-89FE-55AB5DFD3F62}" name="項目名" dataDxfId="29"/>
    <tableColumn id="3" xr3:uid="{ED87212A-AA6E-40D4-B003-3FB06A27CE16}" name="種別" dataDxfId="28"/>
    <tableColumn id="4" xr3:uid="{168286E5-B3A0-4C01-945E-2BA8D307D15B}" name="コード" dataDxfId="27">
      <calculatedColumnFormula>IF(テーブル164[[#This Row],[種別]]&lt;&gt;"",VLOOKUP(COUNTIF(D$4:D4,D4),マスタ!D:E,2,FALSE),"")</calculatedColumnFormula>
    </tableColumn>
    <tableColumn id="8" xr3:uid="{D7DCCC7E-08CE-478A-B946-1ED7702CA983}" name="一覧" dataDxfId="26"/>
    <tableColumn id="6" xr3:uid="{C801771F-46EF-43B8-9E42-659125662CBC}" name="必須" dataDxfId="25"/>
    <tableColumn id="7" xr3:uid="{D0B38C17-1F3A-4C21-A2F0-D79C2BC2B60C}" name="ユニーク" dataDxfId="24"/>
    <tableColumn id="5" xr3:uid="{AEA7EC71-2D83-46FC-8C67-9F852B17717F}" name="備考" dataDxfId="23"/>
  </tableColumns>
  <tableStyleInfo name="TableStyleMedium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B7376D-1E31-4ADC-ABA4-E4E09C312EA1}" name="テーブル275" displayName="テーブル275" ref="L3:N10" totalsRowShown="0" headerRowDxfId="22" dataDxfId="21">
  <autoFilter ref="L3:N10" xr:uid="{97816527-F869-4E57-99FC-C13952564091}"/>
  <tableColumns count="3">
    <tableColumn id="1" xr3:uid="{69D8BF97-C7DB-4273-8422-E9FB9B07753D}" name="種別" dataDxfId="20"/>
    <tableColumn id="2" xr3:uid="{42E4434B-892F-42D0-9E68-D9695AF2D8B0}" name="内容" dataDxfId="19"/>
    <tableColumn id="3" xr3:uid="{34A8EBED-FAB3-411A-9252-77381FDEB0FD}" name="追加オプション" dataDxfId="18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055E-561B-4667-8B1F-DC55ED5AA6B8}">
  <dimension ref="A1:N160"/>
  <sheetViews>
    <sheetView zoomScaleNormal="100" workbookViewId="0">
      <selection activeCell="I4" sqref="I4"/>
    </sheetView>
  </sheetViews>
  <sheetFormatPr defaultColWidth="8.88671875" defaultRowHeight="19.5" x14ac:dyDescent="0.25"/>
  <cols>
    <col min="1" max="1" width="2.77734375" style="4" customWidth="1"/>
    <col min="2" max="2" width="4.6640625" style="5" bestFit="1" customWidth="1"/>
    <col min="3" max="3" width="13.6640625" style="6" customWidth="1"/>
    <col min="4" max="4" width="6.6640625" style="7" customWidth="1"/>
    <col min="5" max="6" width="4.88671875" style="7" customWidth="1"/>
    <col min="7" max="8" width="5" style="7" customWidth="1"/>
    <col min="9" max="9" width="39" style="6" customWidth="1"/>
    <col min="10" max="11" width="2.44140625" style="6" customWidth="1"/>
    <col min="12" max="13" width="8.88671875" style="6"/>
    <col min="14" max="14" width="30.77734375" style="6" customWidth="1"/>
    <col min="15" max="16384" width="8.88671875" style="6"/>
  </cols>
  <sheetData>
    <row r="1" spans="1:14" s="4" customFormat="1" ht="24" x14ac:dyDescent="0.25">
      <c r="A1" s="13"/>
      <c r="B1" s="3"/>
      <c r="C1" s="11" t="s">
        <v>68</v>
      </c>
      <c r="D1" s="17"/>
      <c r="E1" s="17"/>
      <c r="F1" s="17"/>
      <c r="G1" s="17"/>
      <c r="H1" s="17"/>
      <c r="I1" s="17"/>
      <c r="M1" s="11" t="s">
        <v>66</v>
      </c>
      <c r="N1" s="12"/>
    </row>
    <row r="2" spans="1:14" s="4" customFormat="1" ht="24" x14ac:dyDescent="0.25">
      <c r="A2" s="14"/>
      <c r="B2" s="3"/>
      <c r="C2" s="11" t="s">
        <v>69</v>
      </c>
      <c r="D2" s="17"/>
      <c r="E2" s="17"/>
      <c r="F2" s="17"/>
      <c r="G2" s="17"/>
      <c r="H2" s="17"/>
      <c r="I2" s="17"/>
      <c r="M2" s="11" t="s">
        <v>67</v>
      </c>
      <c r="N2" s="12"/>
    </row>
    <row r="3" spans="1:14" x14ac:dyDescent="0.25">
      <c r="B3" s="5" t="s">
        <v>37</v>
      </c>
      <c r="C3" s="6" t="s">
        <v>36</v>
      </c>
      <c r="D3" s="7" t="s">
        <v>33</v>
      </c>
      <c r="E3" s="7" t="s">
        <v>34</v>
      </c>
      <c r="F3" s="7" t="s">
        <v>70</v>
      </c>
      <c r="G3" s="7" t="s">
        <v>40</v>
      </c>
      <c r="H3" s="7" t="s">
        <v>41</v>
      </c>
      <c r="I3" s="6" t="s">
        <v>35</v>
      </c>
      <c r="L3" s="6" t="s">
        <v>33</v>
      </c>
      <c r="M3" s="6" t="s">
        <v>44</v>
      </c>
      <c r="N3" s="6" t="s">
        <v>49</v>
      </c>
    </row>
    <row r="4" spans="1:14" x14ac:dyDescent="0.25">
      <c r="B4" s="5">
        <v>0</v>
      </c>
      <c r="C4" s="6" t="s">
        <v>38</v>
      </c>
      <c r="D4" s="8"/>
      <c r="E4" s="9" t="str">
        <f>IF(テーブル16[[#This Row],[種別]]&lt;&gt;"",VLOOKUP(COUNTIF(D$4:D4,D4),マスタ!D:E,2,FALSE),"")</f>
        <v/>
      </c>
      <c r="F4" s="9"/>
      <c r="G4" s="8"/>
      <c r="H4" s="8"/>
      <c r="I4" s="6" t="s">
        <v>58</v>
      </c>
      <c r="L4" s="6" t="s">
        <v>0</v>
      </c>
      <c r="M4" s="6" t="s">
        <v>39</v>
      </c>
      <c r="N4" s="6" t="s">
        <v>51</v>
      </c>
    </row>
    <row r="5" spans="1:14" x14ac:dyDescent="0.25">
      <c r="B5" s="5">
        <v>1</v>
      </c>
      <c r="C5" s="6" t="s">
        <v>74</v>
      </c>
      <c r="D5" s="7" t="s">
        <v>53</v>
      </c>
      <c r="E5" s="10" t="str">
        <f>IF(テーブル16[[#This Row],[種別]]&lt;&gt;"",VLOOKUP(COUNTIF(D$4:D5,D5),マスタ!D:E,2,FALSE),"")</f>
        <v>A</v>
      </c>
      <c r="L5" s="6" t="s">
        <v>27</v>
      </c>
      <c r="M5" s="6" t="s">
        <v>42</v>
      </c>
      <c r="N5" s="6" t="s">
        <v>52</v>
      </c>
    </row>
    <row r="6" spans="1:14" x14ac:dyDescent="0.25">
      <c r="B6" s="5">
        <v>2</v>
      </c>
      <c r="C6" s="6" t="s">
        <v>75</v>
      </c>
      <c r="D6" s="7" t="s">
        <v>76</v>
      </c>
      <c r="E6" s="10" t="str">
        <f>IF(テーブル16[[#This Row],[種別]]&lt;&gt;"",VLOOKUP(COUNTIF(D$4:D6,D6),マスタ!D:E,2,FALSE),"")</f>
        <v>A</v>
      </c>
      <c r="F6" s="7" t="s">
        <v>71</v>
      </c>
      <c r="G6" s="7" t="s">
        <v>71</v>
      </c>
      <c r="H6" s="7" t="s">
        <v>71</v>
      </c>
      <c r="L6" s="6" t="s">
        <v>28</v>
      </c>
      <c r="M6" s="6" t="s">
        <v>28</v>
      </c>
      <c r="N6" s="6" t="s">
        <v>50</v>
      </c>
    </row>
    <row r="7" spans="1:14" x14ac:dyDescent="0.25">
      <c r="B7" s="5">
        <v>3</v>
      </c>
      <c r="C7" s="6" t="s">
        <v>77</v>
      </c>
      <c r="D7" s="7" t="s">
        <v>76</v>
      </c>
      <c r="E7" s="10" t="str">
        <f>IF(テーブル16[[#This Row],[種別]]&lt;&gt;"",VLOOKUP(COUNTIF(D$4:D7,D7),マスタ!D:E,2,FALSE),"")</f>
        <v>B</v>
      </c>
      <c r="G7" s="7" t="s">
        <v>71</v>
      </c>
      <c r="H7" s="7" t="s">
        <v>71</v>
      </c>
      <c r="L7" s="6" t="s">
        <v>29</v>
      </c>
      <c r="M7" s="6" t="s">
        <v>43</v>
      </c>
    </row>
    <row r="8" spans="1:14" x14ac:dyDescent="0.25">
      <c r="B8" s="5">
        <v>4</v>
      </c>
      <c r="C8" s="6" t="s">
        <v>78</v>
      </c>
      <c r="D8" s="7" t="s">
        <v>76</v>
      </c>
      <c r="E8" s="10" t="str">
        <f>IF(テーブル16[[#This Row],[種別]]&lt;&gt;"",VLOOKUP(COUNTIF(D$4:D8,D8),マスタ!D:E,2,FALSE),"")</f>
        <v>C</v>
      </c>
      <c r="F8" s="7" t="s">
        <v>71</v>
      </c>
      <c r="G8" s="7" t="s">
        <v>71</v>
      </c>
      <c r="L8" s="6" t="s">
        <v>32</v>
      </c>
      <c r="M8" s="6" t="s">
        <v>30</v>
      </c>
    </row>
    <row r="9" spans="1:14" x14ac:dyDescent="0.25">
      <c r="B9" s="5">
        <v>5</v>
      </c>
      <c r="C9" s="6" t="s">
        <v>79</v>
      </c>
      <c r="D9" s="7" t="s">
        <v>76</v>
      </c>
      <c r="E9" s="10" t="str">
        <f>IF(テーブル16[[#This Row],[種別]]&lt;&gt;"",VLOOKUP(COUNTIF(D$4:D9,D9),マスタ!D:E,2,FALSE),"")</f>
        <v>D</v>
      </c>
      <c r="F9" s="7" t="s">
        <v>71</v>
      </c>
      <c r="G9" s="7" t="s">
        <v>71</v>
      </c>
      <c r="L9" s="6" t="s">
        <v>31</v>
      </c>
      <c r="M9" s="6" t="s">
        <v>31</v>
      </c>
    </row>
    <row r="10" spans="1:14" x14ac:dyDescent="0.25">
      <c r="B10" s="5">
        <v>6</v>
      </c>
      <c r="C10" s="6" t="s">
        <v>55</v>
      </c>
      <c r="D10" s="7" t="s">
        <v>76</v>
      </c>
      <c r="E10" s="10" t="str">
        <f>IF(テーブル16[[#This Row],[種別]]&lt;&gt;"",VLOOKUP(COUNTIF(D$4:D10,D10),マスタ!D:E,2,FALSE),"")</f>
        <v>E</v>
      </c>
      <c r="F10" s="7" t="s">
        <v>71</v>
      </c>
      <c r="G10" s="7" t="s">
        <v>71</v>
      </c>
      <c r="L10" s="6" t="s">
        <v>46</v>
      </c>
      <c r="M10" s="6" t="s">
        <v>46</v>
      </c>
      <c r="N10" s="6" t="s">
        <v>54</v>
      </c>
    </row>
    <row r="11" spans="1:14" x14ac:dyDescent="0.25">
      <c r="B11" s="5">
        <v>7</v>
      </c>
      <c r="C11" s="6" t="s">
        <v>80</v>
      </c>
      <c r="D11" s="7" t="s">
        <v>76</v>
      </c>
      <c r="E11" s="10" t="str">
        <f>IF(テーブル16[[#This Row],[種別]]&lt;&gt;"",VLOOKUP(COUNTIF(D$4:D11,D11),マスタ!D:E,2,FALSE),"")</f>
        <v>F</v>
      </c>
    </row>
    <row r="12" spans="1:14" x14ac:dyDescent="0.25">
      <c r="B12" s="5">
        <v>8</v>
      </c>
      <c r="C12" s="6" t="s">
        <v>81</v>
      </c>
      <c r="D12" s="7" t="s">
        <v>76</v>
      </c>
      <c r="E12" s="10" t="str">
        <f>IF(テーブル16[[#This Row],[種別]]&lt;&gt;"",VLOOKUP(COUNTIF(D$4:D12,D12),マスタ!D:E,2,FALSE),"")</f>
        <v>G</v>
      </c>
      <c r="F12" s="7" t="s">
        <v>71</v>
      </c>
      <c r="G12" s="7" t="s">
        <v>71</v>
      </c>
    </row>
    <row r="13" spans="1:14" x14ac:dyDescent="0.25">
      <c r="B13" s="5">
        <v>9</v>
      </c>
      <c r="C13" s="6" t="s">
        <v>82</v>
      </c>
      <c r="D13" s="7" t="s">
        <v>76</v>
      </c>
      <c r="E13" s="10" t="str">
        <f>IF(テーブル16[[#This Row],[種別]]&lt;&gt;"",VLOOKUP(COUNTIF(D$4:D13,D13),マスタ!D:E,2,FALSE),"")</f>
        <v>H</v>
      </c>
      <c r="L13" s="16" t="s">
        <v>61</v>
      </c>
      <c r="M13" s="16"/>
      <c r="N13" s="16"/>
    </row>
    <row r="14" spans="1:14" x14ac:dyDescent="0.25">
      <c r="B14" s="5">
        <v>10</v>
      </c>
      <c r="C14" s="6" t="s">
        <v>83</v>
      </c>
      <c r="D14" s="7" t="s">
        <v>53</v>
      </c>
      <c r="E14" s="10" t="str">
        <f>IF(テーブル16[[#This Row],[種別]]&lt;&gt;"",VLOOKUP(COUNTIF(D$4:D14,D14),マスタ!D:E,2,FALSE),"")</f>
        <v>B</v>
      </c>
      <c r="F14" s="7" t="s">
        <v>71</v>
      </c>
      <c r="L14" s="16" t="s">
        <v>59</v>
      </c>
      <c r="M14" s="16"/>
      <c r="N14" s="16"/>
    </row>
    <row r="15" spans="1:14" x14ac:dyDescent="0.25">
      <c r="B15" s="5">
        <v>11</v>
      </c>
      <c r="C15" s="6" t="s">
        <v>84</v>
      </c>
      <c r="D15" s="7" t="s">
        <v>76</v>
      </c>
      <c r="E15" s="10" t="str">
        <f>IF(テーブル16[[#This Row],[種別]]&lt;&gt;"",VLOOKUP(COUNTIF(D$4:D15,D15),マスタ!D:E,2,FALSE),"")</f>
        <v>I</v>
      </c>
      <c r="F15" s="7" t="s">
        <v>71</v>
      </c>
      <c r="L15" s="16" t="s">
        <v>60</v>
      </c>
      <c r="M15" s="16"/>
      <c r="N15" s="16"/>
    </row>
    <row r="16" spans="1:14" x14ac:dyDescent="0.25">
      <c r="B16" s="5">
        <v>12</v>
      </c>
      <c r="C16" s="6" t="s">
        <v>85</v>
      </c>
      <c r="D16" s="7" t="s">
        <v>76</v>
      </c>
      <c r="E16" s="10" t="str">
        <f>IF(テーブル16[[#This Row],[種別]]&lt;&gt;"",VLOOKUP(COUNTIF(D$4:D16,D16),マスタ!D:E,2,FALSE),"")</f>
        <v>J</v>
      </c>
      <c r="L16" s="16" t="s">
        <v>62</v>
      </c>
      <c r="M16" s="16"/>
      <c r="N16" s="16"/>
    </row>
    <row r="17" spans="2:14" x14ac:dyDescent="0.25">
      <c r="B17" s="5">
        <v>13</v>
      </c>
      <c r="C17" s="6" t="s">
        <v>45</v>
      </c>
      <c r="D17" s="7" t="s">
        <v>76</v>
      </c>
      <c r="E17" s="10" t="str">
        <f>IF(テーブル16[[#This Row],[種別]]&lt;&gt;"",VLOOKUP(COUNTIF(D$4:D17,D17),マスタ!D:E,2,FALSE),"")</f>
        <v>K</v>
      </c>
      <c r="L17" s="18" t="s">
        <v>63</v>
      </c>
      <c r="M17" s="18"/>
      <c r="N17" s="18"/>
    </row>
    <row r="18" spans="2:14" x14ac:dyDescent="0.25">
      <c r="B18" s="5">
        <v>14</v>
      </c>
      <c r="C18" s="6" t="s">
        <v>56</v>
      </c>
      <c r="D18" s="7" t="s">
        <v>76</v>
      </c>
      <c r="E18" s="10" t="str">
        <f>IF(テーブル16[[#This Row],[種別]]&lt;&gt;"",VLOOKUP(COUNTIF(D$4:D18,D18),マスタ!D:E,2,FALSE),"")</f>
        <v>L</v>
      </c>
      <c r="L18" s="18" t="s">
        <v>64</v>
      </c>
      <c r="M18" s="18"/>
      <c r="N18" s="18"/>
    </row>
    <row r="19" spans="2:14" x14ac:dyDescent="0.25">
      <c r="B19" s="5">
        <v>15</v>
      </c>
      <c r="C19" s="6" t="s">
        <v>86</v>
      </c>
      <c r="D19" s="7" t="s">
        <v>53</v>
      </c>
      <c r="E19" s="10" t="str">
        <f>IF(テーブル16[[#This Row],[種別]]&lt;&gt;"",VLOOKUP(COUNTIF(D$4:D19,D19),マスタ!D:E,2,FALSE),"")</f>
        <v>C</v>
      </c>
      <c r="F19" s="7" t="s">
        <v>71</v>
      </c>
      <c r="L19" s="18" t="s">
        <v>65</v>
      </c>
      <c r="M19" s="18"/>
      <c r="N19" s="18"/>
    </row>
    <row r="20" spans="2:14" x14ac:dyDescent="0.25">
      <c r="B20" s="5">
        <v>16</v>
      </c>
      <c r="C20" s="6" t="s">
        <v>57</v>
      </c>
      <c r="D20" s="7" t="s">
        <v>76</v>
      </c>
      <c r="E20" s="10" t="str">
        <f>IF(テーブル16[[#This Row],[種別]]&lt;&gt;"",VLOOKUP(COUNTIF(D$4:D20,D20),マスタ!D:E,2,FALSE),"")</f>
        <v>M</v>
      </c>
      <c r="L20" s="16" t="s">
        <v>72</v>
      </c>
      <c r="M20" s="16"/>
      <c r="N20" s="16"/>
    </row>
    <row r="21" spans="2:14" x14ac:dyDescent="0.25">
      <c r="B21" s="5">
        <v>17</v>
      </c>
      <c r="C21" s="6" t="s">
        <v>87</v>
      </c>
      <c r="D21" s="7" t="s">
        <v>76</v>
      </c>
      <c r="E21" s="10" t="str">
        <f>IF(テーブル16[[#This Row],[種別]]&lt;&gt;"",VLOOKUP(COUNTIF(D$4:D21,D21),マスタ!D:E,2,FALSE),"")</f>
        <v>N</v>
      </c>
      <c r="F21" s="7" t="s">
        <v>71</v>
      </c>
      <c r="L21" s="18" t="s">
        <v>73</v>
      </c>
      <c r="M21" s="18"/>
      <c r="N21" s="18"/>
    </row>
    <row r="22" spans="2:14" x14ac:dyDescent="0.25">
      <c r="B22" s="5">
        <v>18</v>
      </c>
      <c r="C22" s="6" t="s">
        <v>88</v>
      </c>
      <c r="D22" s="7" t="s">
        <v>76</v>
      </c>
      <c r="E22" s="10" t="str">
        <f>IF(テーブル16[[#This Row],[種別]]&lt;&gt;"",VLOOKUP(COUNTIF(D$4:D22,D22),マスタ!D:E,2,FALSE),"")</f>
        <v>O</v>
      </c>
      <c r="L22" s="16"/>
      <c r="M22" s="16"/>
      <c r="N22" s="16"/>
    </row>
    <row r="23" spans="2:14" x14ac:dyDescent="0.25">
      <c r="B23" s="5">
        <v>19</v>
      </c>
      <c r="C23" s="6" t="s">
        <v>89</v>
      </c>
      <c r="D23" s="7" t="s">
        <v>76</v>
      </c>
      <c r="E23" s="10" t="str">
        <f>IF(テーブル16[[#This Row],[種別]]&lt;&gt;"",VLOOKUP(COUNTIF(D$4:D23,D23),マスタ!D:E,2,FALSE),"")</f>
        <v>P</v>
      </c>
      <c r="L23" s="16"/>
      <c r="M23" s="16"/>
      <c r="N23" s="16"/>
    </row>
    <row r="24" spans="2:14" x14ac:dyDescent="0.25">
      <c r="B24" s="5">
        <v>20</v>
      </c>
      <c r="C24" s="6" t="s">
        <v>90</v>
      </c>
      <c r="D24" s="7" t="s">
        <v>76</v>
      </c>
      <c r="E24" s="10" t="str">
        <f>IF(テーブル16[[#This Row],[種別]]&lt;&gt;"",VLOOKUP(COUNTIF(D$4:D24,D24),マスタ!D:E,2,FALSE),"")</f>
        <v>Q</v>
      </c>
      <c r="L24" s="16"/>
      <c r="M24" s="16"/>
      <c r="N24" s="16"/>
    </row>
    <row r="25" spans="2:14" x14ac:dyDescent="0.25">
      <c r="B25" s="5">
        <v>21</v>
      </c>
      <c r="C25" s="6" t="s">
        <v>91</v>
      </c>
      <c r="D25" s="7" t="s">
        <v>76</v>
      </c>
      <c r="E25" s="10" t="str">
        <f>IF(テーブル16[[#This Row],[種別]]&lt;&gt;"",VLOOKUP(COUNTIF(D$4:D25,D25),マスタ!D:E,2,FALSE),"")</f>
        <v>R</v>
      </c>
      <c r="L25" s="16"/>
      <c r="M25" s="16"/>
      <c r="N25" s="16"/>
    </row>
    <row r="26" spans="2:14" x14ac:dyDescent="0.25">
      <c r="B26" s="5">
        <v>22</v>
      </c>
      <c r="C26" s="6" t="s">
        <v>92</v>
      </c>
      <c r="D26" s="7" t="s">
        <v>93</v>
      </c>
      <c r="E26" s="10" t="str">
        <f>IF(テーブル16[[#This Row],[種別]]&lt;&gt;"",VLOOKUP(COUNTIF(D$4:D26,D26),マスタ!D:E,2,FALSE),"")</f>
        <v>A</v>
      </c>
      <c r="F26" s="7" t="s">
        <v>71</v>
      </c>
      <c r="G26" s="7" t="s">
        <v>71</v>
      </c>
      <c r="L26" s="16"/>
      <c r="M26" s="16"/>
      <c r="N26" s="16"/>
    </row>
    <row r="27" spans="2:14" x14ac:dyDescent="0.25">
      <c r="B27" s="5">
        <v>23</v>
      </c>
      <c r="C27" s="6" t="s">
        <v>94</v>
      </c>
      <c r="D27" s="7" t="s">
        <v>53</v>
      </c>
      <c r="E27" s="10" t="str">
        <f>IF(テーブル16[[#This Row],[種別]]&lt;&gt;"",VLOOKUP(COUNTIF(D$4:D27,D27),マスタ!D:E,2,FALSE),"")</f>
        <v>D</v>
      </c>
      <c r="L27" s="19"/>
      <c r="M27" s="19"/>
      <c r="N27" s="19"/>
    </row>
    <row r="28" spans="2:14" x14ac:dyDescent="0.25">
      <c r="B28" s="5">
        <v>24</v>
      </c>
      <c r="C28" s="6" t="s">
        <v>95</v>
      </c>
      <c r="D28" s="7" t="s">
        <v>96</v>
      </c>
      <c r="E28" s="10" t="str">
        <f>IF(テーブル16[[#This Row],[種別]]&lt;&gt;"",VLOOKUP(COUNTIF(D$4:D28,D28),マスタ!D:E,2,FALSE),"")</f>
        <v>A</v>
      </c>
    </row>
    <row r="29" spans="2:14" x14ac:dyDescent="0.25">
      <c r="B29" s="5">
        <v>25</v>
      </c>
      <c r="D29" s="7" t="s">
        <v>0</v>
      </c>
      <c r="E29" s="10" t="str">
        <f>IF(テーブル16[[#This Row],[種別]]&lt;&gt;"",VLOOKUP(COUNTIF(D$4:D29,D29),マスタ!D:E,2,FALSE),"")</f>
        <v>S</v>
      </c>
    </row>
    <row r="30" spans="2:14" x14ac:dyDescent="0.25">
      <c r="B30" s="5">
        <v>26</v>
      </c>
      <c r="D30" s="7" t="s">
        <v>0</v>
      </c>
      <c r="E30" s="10" t="str">
        <f>IF(テーブル16[[#This Row],[種別]]&lt;&gt;"",VLOOKUP(COUNTIF(D$4:D30,D30),マスタ!D:E,2,FALSE),"")</f>
        <v>T</v>
      </c>
    </row>
    <row r="31" spans="2:14" x14ac:dyDescent="0.25">
      <c r="B31" s="5">
        <v>27</v>
      </c>
      <c r="D31" s="7" t="s">
        <v>0</v>
      </c>
      <c r="E31" s="10" t="str">
        <f>IF(テーブル16[[#This Row],[種別]]&lt;&gt;"",VLOOKUP(COUNTIF(D$4:D31,D31),マスタ!D:E,2,FALSE),"")</f>
        <v>U</v>
      </c>
    </row>
    <row r="32" spans="2:14" x14ac:dyDescent="0.25">
      <c r="B32" s="5">
        <v>28</v>
      </c>
      <c r="D32" s="7" t="s">
        <v>0</v>
      </c>
      <c r="E32" s="10" t="str">
        <f>IF(テーブル16[[#This Row],[種別]]&lt;&gt;"",VLOOKUP(COUNTIF(D$4:D32,D32),マスタ!D:E,2,FALSE),"")</f>
        <v>V</v>
      </c>
    </row>
    <row r="33" spans="2:5" x14ac:dyDescent="0.25">
      <c r="B33" s="5">
        <v>29</v>
      </c>
      <c r="D33" s="7" t="s">
        <v>0</v>
      </c>
      <c r="E33" s="10" t="str">
        <f>IF(テーブル16[[#This Row],[種別]]&lt;&gt;"",VLOOKUP(COUNTIF(D$4:D33,D33),マスタ!D:E,2,FALSE),"")</f>
        <v>W</v>
      </c>
    </row>
    <row r="34" spans="2:5" x14ac:dyDescent="0.25">
      <c r="B34" s="5">
        <v>30</v>
      </c>
      <c r="D34" s="7" t="s">
        <v>0</v>
      </c>
      <c r="E34" s="10" t="str">
        <f>IF(テーブル16[[#This Row],[種別]]&lt;&gt;"",VLOOKUP(COUNTIF(D$4:D34,D34),マスタ!D:E,2,FALSE),"")</f>
        <v>X</v>
      </c>
    </row>
    <row r="35" spans="2:5" x14ac:dyDescent="0.25">
      <c r="B35" s="5">
        <v>31</v>
      </c>
      <c r="D35" s="7" t="s">
        <v>0</v>
      </c>
      <c r="E35" s="10" t="str">
        <f>IF(テーブル16[[#This Row],[種別]]&lt;&gt;"",VLOOKUP(COUNTIF(D$4:D35,D35),マスタ!D:E,2,FALSE),"")</f>
        <v>Y</v>
      </c>
    </row>
    <row r="36" spans="2:5" x14ac:dyDescent="0.25">
      <c r="B36" s="5">
        <v>32</v>
      </c>
      <c r="D36" s="7" t="s">
        <v>0</v>
      </c>
      <c r="E36" s="10" t="str">
        <f>IF(テーブル16[[#This Row],[種別]]&lt;&gt;"",VLOOKUP(COUNTIF(D$4:D36,D36),マスタ!D:E,2,FALSE),"")</f>
        <v>Z</v>
      </c>
    </row>
    <row r="37" spans="2:5" x14ac:dyDescent="0.25">
      <c r="B37" s="5">
        <v>33</v>
      </c>
      <c r="D37" s="7" t="s">
        <v>0</v>
      </c>
      <c r="E37" s="10">
        <f>IF(テーブル16[[#This Row],[種別]]&lt;&gt;"",VLOOKUP(COUNTIF(D$4:D37,D37),マスタ!D:E,2,FALSE),"")</f>
        <v>1</v>
      </c>
    </row>
    <row r="38" spans="2:5" x14ac:dyDescent="0.25">
      <c r="B38" s="5">
        <v>34</v>
      </c>
      <c r="D38" s="7" t="s">
        <v>0</v>
      </c>
      <c r="E38" s="10">
        <f>IF(テーブル16[[#This Row],[種別]]&lt;&gt;"",VLOOKUP(COUNTIF(D$4:D38,D38),マスタ!D:E,2,FALSE),"")</f>
        <v>2</v>
      </c>
    </row>
    <row r="39" spans="2:5" x14ac:dyDescent="0.25">
      <c r="B39" s="5">
        <v>35</v>
      </c>
      <c r="D39" s="7" t="s">
        <v>0</v>
      </c>
      <c r="E39" s="10">
        <f>IF(テーブル16[[#This Row],[種別]]&lt;&gt;"",VLOOKUP(COUNTIF(D$4:D39,D39),マスタ!D:E,2,FALSE),"")</f>
        <v>3</v>
      </c>
    </row>
    <row r="40" spans="2:5" x14ac:dyDescent="0.25">
      <c r="B40" s="5">
        <v>36</v>
      </c>
      <c r="D40" s="7" t="s">
        <v>0</v>
      </c>
      <c r="E40" s="10">
        <f>IF(テーブル16[[#This Row],[種別]]&lt;&gt;"",VLOOKUP(COUNTIF(D$4:D40,D40),マスタ!D:E,2,FALSE),"")</f>
        <v>4</v>
      </c>
    </row>
    <row r="41" spans="2:5" x14ac:dyDescent="0.25">
      <c r="B41" s="5">
        <v>37</v>
      </c>
      <c r="D41" s="7" t="s">
        <v>0</v>
      </c>
      <c r="E41" s="10">
        <f>IF(テーブル16[[#This Row],[種別]]&lt;&gt;"",VLOOKUP(COUNTIF(D$4:D41,D41),マスタ!D:E,2,FALSE),"")</f>
        <v>5</v>
      </c>
    </row>
    <row r="42" spans="2:5" x14ac:dyDescent="0.25">
      <c r="B42" s="5">
        <v>38</v>
      </c>
      <c r="D42" s="7" t="s">
        <v>0</v>
      </c>
      <c r="E42" s="10">
        <f>IF(テーブル16[[#This Row],[種別]]&lt;&gt;"",VLOOKUP(COUNTIF(D$4:D42,D42),マスタ!D:E,2,FALSE),"")</f>
        <v>6</v>
      </c>
    </row>
    <row r="43" spans="2:5" x14ac:dyDescent="0.25">
      <c r="B43" s="5">
        <v>39</v>
      </c>
      <c r="D43" s="7" t="s">
        <v>0</v>
      </c>
      <c r="E43" s="10">
        <f>IF(テーブル16[[#This Row],[種別]]&lt;&gt;"",VLOOKUP(COUNTIF(D$4:D43,D43),マスタ!D:E,2,FALSE),"")</f>
        <v>7</v>
      </c>
    </row>
    <row r="44" spans="2:5" x14ac:dyDescent="0.25">
      <c r="B44" s="5">
        <v>40</v>
      </c>
      <c r="D44" s="7" t="s">
        <v>0</v>
      </c>
      <c r="E44" s="10">
        <f>IF(テーブル16[[#This Row],[種別]]&lt;&gt;"",VLOOKUP(COUNTIF(D$4:D44,D44),マスタ!D:E,2,FALSE),"")</f>
        <v>8</v>
      </c>
    </row>
    <row r="45" spans="2:5" x14ac:dyDescent="0.25">
      <c r="B45" s="5">
        <v>41</v>
      </c>
      <c r="D45" s="7" t="s">
        <v>0</v>
      </c>
      <c r="E45" s="10">
        <f>IF(テーブル16[[#This Row],[種別]]&lt;&gt;"",VLOOKUP(COUNTIF(D$4:D45,D45),マスタ!D:E,2,FALSE),"")</f>
        <v>9</v>
      </c>
    </row>
    <row r="46" spans="2:5" x14ac:dyDescent="0.25">
      <c r="B46" s="5">
        <v>42</v>
      </c>
      <c r="D46" s="7" t="s">
        <v>0</v>
      </c>
      <c r="E46" s="10">
        <f>IF(テーブル16[[#This Row],[種別]]&lt;&gt;"",VLOOKUP(COUNTIF(D$4:D46,D46),マスタ!D:E,2,FALSE),"")</f>
        <v>10</v>
      </c>
    </row>
    <row r="47" spans="2:5" x14ac:dyDescent="0.25">
      <c r="B47" s="5">
        <v>43</v>
      </c>
      <c r="D47" s="7" t="s">
        <v>0</v>
      </c>
      <c r="E47" s="10">
        <f>IF(テーブル16[[#This Row],[種別]]&lt;&gt;"",VLOOKUP(COUNTIF(D$4:D47,D47),マスタ!D:E,2,FALSE),"")</f>
        <v>11</v>
      </c>
    </row>
    <row r="48" spans="2:5" x14ac:dyDescent="0.25">
      <c r="B48" s="5">
        <v>44</v>
      </c>
      <c r="D48" s="7" t="s">
        <v>0</v>
      </c>
      <c r="E48" s="10">
        <f>IF(テーブル16[[#This Row],[種別]]&lt;&gt;"",VLOOKUP(COUNTIF(D$4:D48,D48),マスタ!D:E,2,FALSE),"")</f>
        <v>12</v>
      </c>
    </row>
    <row r="49" spans="2:5" x14ac:dyDescent="0.25">
      <c r="B49" s="5">
        <v>45</v>
      </c>
      <c r="E49" s="10" t="str">
        <f>IF(テーブル16[[#This Row],[種別]]&lt;&gt;"",VLOOKUP(COUNTIF(D$4:D49,D49),マスタ!D:E,2,FALSE),"")</f>
        <v/>
      </c>
    </row>
    <row r="50" spans="2:5" x14ac:dyDescent="0.25">
      <c r="B50" s="5">
        <v>46</v>
      </c>
      <c r="E50" s="10" t="str">
        <f>IF(テーブル16[[#This Row],[種別]]&lt;&gt;"",VLOOKUP(COUNTIF(D$4:D50,D50),マスタ!D:E,2,FALSE),"")</f>
        <v/>
      </c>
    </row>
    <row r="51" spans="2:5" x14ac:dyDescent="0.25">
      <c r="B51" s="5">
        <v>47</v>
      </c>
      <c r="E51" s="10" t="str">
        <f>IF(テーブル16[[#This Row],[種別]]&lt;&gt;"",VLOOKUP(COUNTIF(D$4:D51,D51),マスタ!D:E,2,FALSE),"")</f>
        <v/>
      </c>
    </row>
    <row r="52" spans="2:5" x14ac:dyDescent="0.25">
      <c r="B52" s="5">
        <v>48</v>
      </c>
      <c r="E52" s="10" t="str">
        <f>IF(テーブル16[[#This Row],[種別]]&lt;&gt;"",VLOOKUP(COUNTIF(D$4:D52,D52),マスタ!D:E,2,FALSE),"")</f>
        <v/>
      </c>
    </row>
    <row r="53" spans="2:5" x14ac:dyDescent="0.25">
      <c r="B53" s="5">
        <v>49</v>
      </c>
      <c r="E53" s="10" t="str">
        <f>IF(テーブル16[[#This Row],[種別]]&lt;&gt;"",VLOOKUP(COUNTIF(D$4:D53,D53),マスタ!D:E,2,FALSE),"")</f>
        <v/>
      </c>
    </row>
    <row r="54" spans="2:5" x14ac:dyDescent="0.25">
      <c r="B54" s="5">
        <v>50</v>
      </c>
      <c r="E54" s="10" t="str">
        <f>IF(テーブル16[[#This Row],[種別]]&lt;&gt;"",VLOOKUP(COUNTIF(D$4:D54,D54),マスタ!D:E,2,FALSE),"")</f>
        <v/>
      </c>
    </row>
    <row r="55" spans="2:5" x14ac:dyDescent="0.25">
      <c r="B55" s="5">
        <v>51</v>
      </c>
      <c r="E55" s="10" t="str">
        <f>IF(テーブル16[[#This Row],[種別]]&lt;&gt;"",VLOOKUP(COUNTIF(D$4:D55,D55),マスタ!D:E,2,FALSE),"")</f>
        <v/>
      </c>
    </row>
    <row r="56" spans="2:5" x14ac:dyDescent="0.25">
      <c r="B56" s="5">
        <v>52</v>
      </c>
      <c r="E56" s="10" t="str">
        <f>IF(テーブル16[[#This Row],[種別]]&lt;&gt;"",VLOOKUP(COUNTIF(D$4:D56,D56),マスタ!D:E,2,FALSE),"")</f>
        <v/>
      </c>
    </row>
    <row r="57" spans="2:5" x14ac:dyDescent="0.25">
      <c r="B57" s="5">
        <v>53</v>
      </c>
      <c r="E57" s="10" t="str">
        <f>IF(テーブル16[[#This Row],[種別]]&lt;&gt;"",VLOOKUP(COUNTIF(D$4:D57,D57),マスタ!D:E,2,FALSE),"")</f>
        <v/>
      </c>
    </row>
    <row r="58" spans="2:5" x14ac:dyDescent="0.25">
      <c r="B58" s="5">
        <v>54</v>
      </c>
      <c r="E58" s="10" t="str">
        <f>IF(テーブル16[[#This Row],[種別]]&lt;&gt;"",VLOOKUP(COUNTIF(D$4:D58,D58),マスタ!D:E,2,FALSE),"")</f>
        <v/>
      </c>
    </row>
    <row r="59" spans="2:5" x14ac:dyDescent="0.25">
      <c r="B59" s="5">
        <v>55</v>
      </c>
      <c r="E59" s="10" t="str">
        <f>IF(テーブル16[[#This Row],[種別]]&lt;&gt;"",VLOOKUP(COUNTIF(D$4:D59,D59),マスタ!D:E,2,FALSE),"")</f>
        <v/>
      </c>
    </row>
    <row r="60" spans="2:5" x14ac:dyDescent="0.25">
      <c r="B60" s="5">
        <v>56</v>
      </c>
      <c r="E60" s="10" t="str">
        <f>IF(テーブル16[[#This Row],[種別]]&lt;&gt;"",VLOOKUP(COUNTIF(D$4:D60,D60),マスタ!D:E,2,FALSE),"")</f>
        <v/>
      </c>
    </row>
    <row r="61" spans="2:5" x14ac:dyDescent="0.25">
      <c r="B61" s="5">
        <v>57</v>
      </c>
      <c r="E61" s="10" t="str">
        <f>IF(テーブル16[[#This Row],[種別]]&lt;&gt;"",VLOOKUP(COUNTIF(D$4:D61,D61),マスタ!D:E,2,FALSE),"")</f>
        <v/>
      </c>
    </row>
    <row r="62" spans="2:5" x14ac:dyDescent="0.25">
      <c r="B62" s="5">
        <v>58</v>
      </c>
      <c r="E62" s="10" t="str">
        <f>IF(テーブル16[[#This Row],[種別]]&lt;&gt;"",VLOOKUP(COUNTIF(D$4:D62,D62),マスタ!D:E,2,FALSE),"")</f>
        <v/>
      </c>
    </row>
    <row r="63" spans="2:5" x14ac:dyDescent="0.25">
      <c r="B63" s="5">
        <v>59</v>
      </c>
      <c r="E63" s="10" t="str">
        <f>IF(テーブル16[[#This Row],[種別]]&lt;&gt;"",VLOOKUP(COUNTIF(D$4:D63,D63),マスタ!D:E,2,FALSE),"")</f>
        <v/>
      </c>
    </row>
    <row r="64" spans="2:5" x14ac:dyDescent="0.25">
      <c r="B64" s="5">
        <v>60</v>
      </c>
      <c r="E64" s="10" t="str">
        <f>IF(テーブル16[[#This Row],[種別]]&lt;&gt;"",VLOOKUP(COUNTIF(D$4:D64,D64),マスタ!D:E,2,FALSE),"")</f>
        <v/>
      </c>
    </row>
    <row r="65" spans="2:5" x14ac:dyDescent="0.25">
      <c r="B65" s="5">
        <v>61</v>
      </c>
      <c r="E65" s="10" t="str">
        <f>IF(テーブル16[[#This Row],[種別]]&lt;&gt;"",VLOOKUP(COUNTIF(D$4:D65,D65),マスタ!D:E,2,FALSE),"")</f>
        <v/>
      </c>
    </row>
    <row r="66" spans="2:5" x14ac:dyDescent="0.25">
      <c r="B66" s="5">
        <v>62</v>
      </c>
      <c r="E66" s="10" t="str">
        <f>IF(テーブル16[[#This Row],[種別]]&lt;&gt;"",VLOOKUP(COUNTIF(D$4:D66,D66),マスタ!D:E,2,FALSE),"")</f>
        <v/>
      </c>
    </row>
    <row r="67" spans="2:5" x14ac:dyDescent="0.25">
      <c r="B67" s="5">
        <v>63</v>
      </c>
      <c r="E67" s="10" t="str">
        <f>IF(テーブル16[[#This Row],[種別]]&lt;&gt;"",VLOOKUP(COUNTIF(D$4:D67,D67),マスタ!D:E,2,FALSE),"")</f>
        <v/>
      </c>
    </row>
    <row r="68" spans="2:5" x14ac:dyDescent="0.25">
      <c r="B68" s="5">
        <v>64</v>
      </c>
      <c r="E68" s="10" t="str">
        <f>IF(テーブル16[[#This Row],[種別]]&lt;&gt;"",VLOOKUP(COUNTIF(D$4:D68,D68),マスタ!D:E,2,FALSE),"")</f>
        <v/>
      </c>
    </row>
    <row r="69" spans="2:5" x14ac:dyDescent="0.25">
      <c r="B69" s="5">
        <v>65</v>
      </c>
      <c r="E69" s="10" t="str">
        <f>IF(テーブル16[[#This Row],[種別]]&lt;&gt;"",VLOOKUP(COUNTIF(D$4:D69,D69),マスタ!D:E,2,FALSE),"")</f>
        <v/>
      </c>
    </row>
    <row r="70" spans="2:5" x14ac:dyDescent="0.25">
      <c r="B70" s="5">
        <v>66</v>
      </c>
      <c r="E70" s="10" t="str">
        <f>IF(テーブル16[[#This Row],[種別]]&lt;&gt;"",VLOOKUP(COUNTIF(D$4:D70,D70),マスタ!D:E,2,FALSE),"")</f>
        <v/>
      </c>
    </row>
    <row r="71" spans="2:5" x14ac:dyDescent="0.25">
      <c r="B71" s="5">
        <v>67</v>
      </c>
      <c r="E71" s="10" t="str">
        <f>IF(テーブル16[[#This Row],[種別]]&lt;&gt;"",VLOOKUP(COUNTIF(D$4:D71,D71),マスタ!D:E,2,FALSE),"")</f>
        <v/>
      </c>
    </row>
    <row r="72" spans="2:5" x14ac:dyDescent="0.25">
      <c r="B72" s="5">
        <v>68</v>
      </c>
      <c r="E72" s="10" t="str">
        <f>IF(テーブル16[[#This Row],[種別]]&lt;&gt;"",VLOOKUP(COUNTIF(D$4:D72,D72),マスタ!D:E,2,FALSE),"")</f>
        <v/>
      </c>
    </row>
    <row r="73" spans="2:5" x14ac:dyDescent="0.25">
      <c r="B73" s="5">
        <v>69</v>
      </c>
      <c r="E73" s="10" t="str">
        <f>IF(テーブル16[[#This Row],[種別]]&lt;&gt;"",VLOOKUP(COUNTIF(D$4:D73,D73),マスタ!D:E,2,FALSE),"")</f>
        <v/>
      </c>
    </row>
    <row r="74" spans="2:5" x14ac:dyDescent="0.25">
      <c r="B74" s="5">
        <v>70</v>
      </c>
      <c r="E74" s="10" t="str">
        <f>IF(テーブル16[[#This Row],[種別]]&lt;&gt;"",VLOOKUP(COUNTIF(D$4:D74,D74),マスタ!D:E,2,FALSE),"")</f>
        <v/>
      </c>
    </row>
    <row r="75" spans="2:5" x14ac:dyDescent="0.25">
      <c r="B75" s="5">
        <v>71</v>
      </c>
      <c r="E75" s="10" t="str">
        <f>IF(テーブル16[[#This Row],[種別]]&lt;&gt;"",VLOOKUP(COUNTIF(D$4:D75,D75),マスタ!D:E,2,FALSE),"")</f>
        <v/>
      </c>
    </row>
    <row r="76" spans="2:5" x14ac:dyDescent="0.25">
      <c r="B76" s="5">
        <v>72</v>
      </c>
      <c r="E76" s="10" t="str">
        <f>IF(テーブル16[[#This Row],[種別]]&lt;&gt;"",VLOOKUP(COUNTIF(D$4:D76,D76),マスタ!D:E,2,FALSE),"")</f>
        <v/>
      </c>
    </row>
    <row r="77" spans="2:5" x14ac:dyDescent="0.25">
      <c r="B77" s="5">
        <v>73</v>
      </c>
      <c r="E77" s="10" t="str">
        <f>IF(テーブル16[[#This Row],[種別]]&lt;&gt;"",VLOOKUP(COUNTIF(D$4:D77,D77),マスタ!D:E,2,FALSE),"")</f>
        <v/>
      </c>
    </row>
    <row r="78" spans="2:5" x14ac:dyDescent="0.25">
      <c r="B78" s="5">
        <v>74</v>
      </c>
      <c r="E78" s="10" t="str">
        <f>IF(テーブル16[[#This Row],[種別]]&lt;&gt;"",VLOOKUP(COUNTIF(D$4:D78,D78),マスタ!D:E,2,FALSE),"")</f>
        <v/>
      </c>
    </row>
    <row r="79" spans="2:5" x14ac:dyDescent="0.25">
      <c r="B79" s="5">
        <v>75</v>
      </c>
      <c r="E79" s="10" t="str">
        <f>IF(テーブル16[[#This Row],[種別]]&lt;&gt;"",VLOOKUP(COUNTIF(D$4:D79,D79),マスタ!D:E,2,FALSE),"")</f>
        <v/>
      </c>
    </row>
    <row r="80" spans="2:5" x14ac:dyDescent="0.25">
      <c r="B80" s="5">
        <v>76</v>
      </c>
      <c r="E80" s="10" t="str">
        <f>IF(テーブル16[[#This Row],[種別]]&lt;&gt;"",VLOOKUP(COUNTIF(D$4:D80,D80),マスタ!D:E,2,FALSE),"")</f>
        <v/>
      </c>
    </row>
    <row r="81" spans="2:5" x14ac:dyDescent="0.25">
      <c r="B81" s="5">
        <v>77</v>
      </c>
      <c r="E81" s="10" t="str">
        <f>IF(テーブル16[[#This Row],[種別]]&lt;&gt;"",VLOOKUP(COUNTIF(D$4:D81,D81),マスタ!D:E,2,FALSE),"")</f>
        <v/>
      </c>
    </row>
    <row r="82" spans="2:5" x14ac:dyDescent="0.25">
      <c r="B82" s="5">
        <v>78</v>
      </c>
      <c r="E82" s="10" t="str">
        <f>IF(テーブル16[[#This Row],[種別]]&lt;&gt;"",VLOOKUP(COUNTIF(D$4:D82,D82),マスタ!D:E,2,FALSE),"")</f>
        <v/>
      </c>
    </row>
    <row r="83" spans="2:5" x14ac:dyDescent="0.25">
      <c r="B83" s="5">
        <v>79</v>
      </c>
      <c r="E83" s="10" t="str">
        <f>IF(テーブル16[[#This Row],[種別]]&lt;&gt;"",VLOOKUP(COUNTIF(D$4:D83,D83),マスタ!D:E,2,FALSE),"")</f>
        <v/>
      </c>
    </row>
    <row r="84" spans="2:5" x14ac:dyDescent="0.25">
      <c r="B84" s="5">
        <v>80</v>
      </c>
      <c r="E84" s="10" t="str">
        <f>IF(テーブル16[[#This Row],[種別]]&lt;&gt;"",VLOOKUP(COUNTIF(D$4:D84,D84),マスタ!D:E,2,FALSE),"")</f>
        <v/>
      </c>
    </row>
    <row r="85" spans="2:5" x14ac:dyDescent="0.25">
      <c r="B85" s="5">
        <v>81</v>
      </c>
      <c r="E85" s="10" t="str">
        <f>IF(テーブル16[[#This Row],[種別]]&lt;&gt;"",VLOOKUP(COUNTIF(D$4:D85,D85),マスタ!D:E,2,FALSE),"")</f>
        <v/>
      </c>
    </row>
    <row r="86" spans="2:5" x14ac:dyDescent="0.25">
      <c r="B86" s="5">
        <v>82</v>
      </c>
      <c r="E86" s="10" t="str">
        <f>IF(テーブル16[[#This Row],[種別]]&lt;&gt;"",VLOOKUP(COUNTIF(D$4:D86,D86),マスタ!D:E,2,FALSE),"")</f>
        <v/>
      </c>
    </row>
    <row r="87" spans="2:5" x14ac:dyDescent="0.25">
      <c r="B87" s="5">
        <v>83</v>
      </c>
      <c r="E87" s="10" t="str">
        <f>IF(テーブル16[[#This Row],[種別]]&lt;&gt;"",VLOOKUP(COUNTIF(D$4:D87,D87),マスタ!D:E,2,FALSE),"")</f>
        <v/>
      </c>
    </row>
    <row r="88" spans="2:5" x14ac:dyDescent="0.25">
      <c r="B88" s="5">
        <v>84</v>
      </c>
      <c r="E88" s="10" t="str">
        <f>IF(テーブル16[[#This Row],[種別]]&lt;&gt;"",VLOOKUP(COUNTIF(D$4:D88,D88),マスタ!D:E,2,FALSE),"")</f>
        <v/>
      </c>
    </row>
    <row r="89" spans="2:5" x14ac:dyDescent="0.25">
      <c r="B89" s="5">
        <v>85</v>
      </c>
      <c r="E89" s="10" t="str">
        <f>IF(テーブル16[[#This Row],[種別]]&lt;&gt;"",VLOOKUP(COUNTIF(D$4:D89,D89),マスタ!D:E,2,FALSE),"")</f>
        <v/>
      </c>
    </row>
    <row r="90" spans="2:5" x14ac:dyDescent="0.25">
      <c r="B90" s="5">
        <v>86</v>
      </c>
      <c r="E90" s="10" t="str">
        <f>IF(テーブル16[[#This Row],[種別]]&lt;&gt;"",VLOOKUP(COUNTIF(D$4:D90,D90),マスタ!D:E,2,FALSE),"")</f>
        <v/>
      </c>
    </row>
    <row r="91" spans="2:5" x14ac:dyDescent="0.25">
      <c r="B91" s="5">
        <v>87</v>
      </c>
      <c r="E91" s="10" t="str">
        <f>IF(テーブル16[[#This Row],[種別]]&lt;&gt;"",VLOOKUP(COUNTIF(D$4:D91,D91),マスタ!D:E,2,FALSE),"")</f>
        <v/>
      </c>
    </row>
    <row r="92" spans="2:5" x14ac:dyDescent="0.25">
      <c r="B92" s="5">
        <v>88</v>
      </c>
      <c r="E92" s="10" t="str">
        <f>IF(テーブル16[[#This Row],[種別]]&lt;&gt;"",VLOOKUP(COUNTIF(D$4:D92,D92),マスタ!D:E,2,FALSE),"")</f>
        <v/>
      </c>
    </row>
    <row r="93" spans="2:5" x14ac:dyDescent="0.25">
      <c r="B93" s="5">
        <v>89</v>
      </c>
      <c r="E93" s="10" t="str">
        <f>IF(テーブル16[[#This Row],[種別]]&lt;&gt;"",VLOOKUP(COUNTIF(D$4:D93,D93),マスタ!D:E,2,FALSE),"")</f>
        <v/>
      </c>
    </row>
    <row r="94" spans="2:5" x14ac:dyDescent="0.25">
      <c r="B94" s="5">
        <v>90</v>
      </c>
      <c r="E94" s="10" t="str">
        <f>IF(テーブル16[[#This Row],[種別]]&lt;&gt;"",VLOOKUP(COUNTIF(D$4:D94,D94),マスタ!D:E,2,FALSE),"")</f>
        <v/>
      </c>
    </row>
    <row r="95" spans="2:5" x14ac:dyDescent="0.25">
      <c r="B95" s="5">
        <v>91</v>
      </c>
      <c r="E95" s="10" t="str">
        <f>IF(テーブル16[[#This Row],[種別]]&lt;&gt;"",VLOOKUP(COUNTIF(D$4:D95,D95),マスタ!D:E,2,FALSE),"")</f>
        <v/>
      </c>
    </row>
    <row r="96" spans="2:5" x14ac:dyDescent="0.25">
      <c r="B96" s="5">
        <v>92</v>
      </c>
      <c r="E96" s="10" t="str">
        <f>IF(テーブル16[[#This Row],[種別]]&lt;&gt;"",VLOOKUP(COUNTIF(D$4:D96,D96),マスタ!D:E,2,FALSE),"")</f>
        <v/>
      </c>
    </row>
    <row r="97" spans="2:5" x14ac:dyDescent="0.25">
      <c r="B97" s="5">
        <v>93</v>
      </c>
      <c r="E97" s="10" t="str">
        <f>IF(テーブル16[[#This Row],[種別]]&lt;&gt;"",VLOOKUP(COUNTIF(D$4:D97,D97),マスタ!D:E,2,FALSE),"")</f>
        <v/>
      </c>
    </row>
    <row r="98" spans="2:5" x14ac:dyDescent="0.25">
      <c r="B98" s="5">
        <v>94</v>
      </c>
      <c r="E98" s="10" t="str">
        <f>IF(テーブル16[[#This Row],[種別]]&lt;&gt;"",VLOOKUP(COUNTIF(D$4:D98,D98),マスタ!D:E,2,FALSE),"")</f>
        <v/>
      </c>
    </row>
    <row r="99" spans="2:5" x14ac:dyDescent="0.25">
      <c r="B99" s="5">
        <v>95</v>
      </c>
      <c r="E99" s="10" t="str">
        <f>IF(テーブル16[[#This Row],[種別]]&lt;&gt;"",VLOOKUP(COUNTIF(D$4:D99,D99),マスタ!D:E,2,FALSE),"")</f>
        <v/>
      </c>
    </row>
    <row r="100" spans="2:5" x14ac:dyDescent="0.25">
      <c r="B100" s="5">
        <v>96</v>
      </c>
      <c r="E100" s="10" t="str">
        <f>IF(テーブル16[[#This Row],[種別]]&lt;&gt;"",VLOOKUP(COUNTIF(D$4:D100,D100),マスタ!D:E,2,FALSE),"")</f>
        <v/>
      </c>
    </row>
    <row r="101" spans="2:5" x14ac:dyDescent="0.25">
      <c r="B101" s="5">
        <v>97</v>
      </c>
      <c r="E101" s="10" t="str">
        <f>IF(テーブル16[[#This Row],[種別]]&lt;&gt;"",VLOOKUP(COUNTIF(D$4:D101,D101),マスタ!D:E,2,FALSE),"")</f>
        <v/>
      </c>
    </row>
    <row r="102" spans="2:5" x14ac:dyDescent="0.25">
      <c r="B102" s="5">
        <v>98</v>
      </c>
      <c r="E102" s="10" t="str">
        <f>IF(テーブル16[[#This Row],[種別]]&lt;&gt;"",VLOOKUP(COUNTIF(D$4:D102,D102),マスタ!D:E,2,FALSE),"")</f>
        <v/>
      </c>
    </row>
    <row r="103" spans="2:5" x14ac:dyDescent="0.25">
      <c r="B103" s="5">
        <v>99</v>
      </c>
      <c r="E103" s="10" t="str">
        <f>IF(テーブル16[[#This Row],[種別]]&lt;&gt;"",VLOOKUP(COUNTIF(D$4:D103,D103),マスタ!D:E,2,FALSE),"")</f>
        <v/>
      </c>
    </row>
    <row r="104" spans="2:5" x14ac:dyDescent="0.25">
      <c r="B104" s="5">
        <v>100</v>
      </c>
      <c r="E104" s="10" t="str">
        <f>IF(テーブル16[[#This Row],[種別]]&lt;&gt;"",VLOOKUP(COUNTIF(D$4:D104,D104),マスタ!D:E,2,FALSE),"")</f>
        <v/>
      </c>
    </row>
    <row r="105" spans="2:5" x14ac:dyDescent="0.25">
      <c r="B105" s="5">
        <v>101</v>
      </c>
      <c r="E105" s="10" t="str">
        <f>IF(テーブル16[[#This Row],[種別]]&lt;&gt;"",VLOOKUP(COUNTIF(D$4:D105,D105),マスタ!D:E,2,FALSE),"")</f>
        <v/>
      </c>
    </row>
    <row r="106" spans="2:5" x14ac:dyDescent="0.25">
      <c r="B106" s="5">
        <v>102</v>
      </c>
      <c r="E106" s="10" t="str">
        <f>IF(テーブル16[[#This Row],[種別]]&lt;&gt;"",VLOOKUP(COUNTIF(D$4:D106,D106),マスタ!D:E,2,FALSE),"")</f>
        <v/>
      </c>
    </row>
    <row r="107" spans="2:5" x14ac:dyDescent="0.25">
      <c r="B107" s="5">
        <v>103</v>
      </c>
      <c r="E107" s="10" t="str">
        <f>IF(テーブル16[[#This Row],[種別]]&lt;&gt;"",VLOOKUP(COUNTIF(D$4:D107,D107),マスタ!D:E,2,FALSE),"")</f>
        <v/>
      </c>
    </row>
    <row r="108" spans="2:5" x14ac:dyDescent="0.25">
      <c r="B108" s="5">
        <v>104</v>
      </c>
      <c r="E108" s="10" t="str">
        <f>IF(テーブル16[[#This Row],[種別]]&lt;&gt;"",VLOOKUP(COUNTIF(D$4:D108,D108),マスタ!D:E,2,FALSE),"")</f>
        <v/>
      </c>
    </row>
    <row r="109" spans="2:5" x14ac:dyDescent="0.25">
      <c r="B109" s="5">
        <v>105</v>
      </c>
      <c r="E109" s="10" t="str">
        <f>IF(テーブル16[[#This Row],[種別]]&lt;&gt;"",VLOOKUP(COUNTIF(D$4:D109,D109),マスタ!D:E,2,FALSE),"")</f>
        <v/>
      </c>
    </row>
    <row r="110" spans="2:5" x14ac:dyDescent="0.25">
      <c r="B110" s="5">
        <v>106</v>
      </c>
      <c r="E110" s="10" t="str">
        <f>IF(テーブル16[[#This Row],[種別]]&lt;&gt;"",VLOOKUP(COUNTIF(D$4:D110,D110),マスタ!D:E,2,FALSE),"")</f>
        <v/>
      </c>
    </row>
    <row r="111" spans="2:5" x14ac:dyDescent="0.25">
      <c r="B111" s="5">
        <v>107</v>
      </c>
      <c r="E111" s="10" t="str">
        <f>IF(テーブル16[[#This Row],[種別]]&lt;&gt;"",VLOOKUP(COUNTIF(D$4:D111,D111),マスタ!D:E,2,FALSE),"")</f>
        <v/>
      </c>
    </row>
    <row r="112" spans="2:5" x14ac:dyDescent="0.25">
      <c r="B112" s="5">
        <v>108</v>
      </c>
      <c r="E112" s="10" t="str">
        <f>IF(テーブル16[[#This Row],[種別]]&lt;&gt;"",VLOOKUP(COUNTIF(D$4:D112,D112),マスタ!D:E,2,FALSE),"")</f>
        <v/>
      </c>
    </row>
    <row r="113" spans="2:5" x14ac:dyDescent="0.25">
      <c r="B113" s="5">
        <v>109</v>
      </c>
      <c r="E113" s="10" t="str">
        <f>IF(テーブル16[[#This Row],[種別]]&lt;&gt;"",VLOOKUP(COUNTIF(D$4:D113,D113),マスタ!D:E,2,FALSE),"")</f>
        <v/>
      </c>
    </row>
    <row r="114" spans="2:5" x14ac:dyDescent="0.25">
      <c r="B114" s="5">
        <v>110</v>
      </c>
      <c r="E114" s="10" t="str">
        <f>IF(テーブル16[[#This Row],[種別]]&lt;&gt;"",VLOOKUP(COUNTIF(D$4:D114,D114),マスタ!D:E,2,FALSE),"")</f>
        <v/>
      </c>
    </row>
    <row r="115" spans="2:5" x14ac:dyDescent="0.25">
      <c r="B115" s="5">
        <v>111</v>
      </c>
      <c r="E115" s="10" t="str">
        <f>IF(テーブル16[[#This Row],[種別]]&lt;&gt;"",VLOOKUP(COUNTIF(D$4:D115,D115),マスタ!D:E,2,FALSE),"")</f>
        <v/>
      </c>
    </row>
    <row r="116" spans="2:5" x14ac:dyDescent="0.25">
      <c r="B116" s="5">
        <v>112</v>
      </c>
      <c r="E116" s="10" t="str">
        <f>IF(テーブル16[[#This Row],[種別]]&lt;&gt;"",VLOOKUP(COUNTIF(D$4:D116,D116),マスタ!D:E,2,FALSE),"")</f>
        <v/>
      </c>
    </row>
    <row r="117" spans="2:5" x14ac:dyDescent="0.25">
      <c r="B117" s="5">
        <v>113</v>
      </c>
      <c r="E117" s="10" t="str">
        <f>IF(テーブル16[[#This Row],[種別]]&lt;&gt;"",VLOOKUP(COUNTIF(D$4:D117,D117),マスタ!D:E,2,FALSE),"")</f>
        <v/>
      </c>
    </row>
    <row r="118" spans="2:5" x14ac:dyDescent="0.25">
      <c r="B118" s="5">
        <v>114</v>
      </c>
      <c r="E118" s="10" t="str">
        <f>IF(テーブル16[[#This Row],[種別]]&lt;&gt;"",VLOOKUP(COUNTIF(D$4:D118,D118),マスタ!D:E,2,FALSE),"")</f>
        <v/>
      </c>
    </row>
    <row r="119" spans="2:5" x14ac:dyDescent="0.25">
      <c r="B119" s="5">
        <v>115</v>
      </c>
      <c r="E119" s="10" t="str">
        <f>IF(テーブル16[[#This Row],[種別]]&lt;&gt;"",VLOOKUP(COUNTIF(D$4:D119,D119),マスタ!D:E,2,FALSE),"")</f>
        <v/>
      </c>
    </row>
    <row r="120" spans="2:5" x14ac:dyDescent="0.25">
      <c r="B120" s="5">
        <v>116</v>
      </c>
      <c r="E120" s="10" t="str">
        <f>IF(テーブル16[[#This Row],[種別]]&lt;&gt;"",VLOOKUP(COUNTIF(D$4:D120,D120),マスタ!D:E,2,FALSE),"")</f>
        <v/>
      </c>
    </row>
    <row r="121" spans="2:5" x14ac:dyDescent="0.25">
      <c r="B121" s="5">
        <v>117</v>
      </c>
      <c r="E121" s="10" t="str">
        <f>IF(テーブル16[[#This Row],[種別]]&lt;&gt;"",VLOOKUP(COUNTIF(D$4:D121,D121),マスタ!D:E,2,FALSE),"")</f>
        <v/>
      </c>
    </row>
    <row r="122" spans="2:5" x14ac:dyDescent="0.25">
      <c r="B122" s="5">
        <v>118</v>
      </c>
      <c r="E122" s="10" t="str">
        <f>IF(テーブル16[[#This Row],[種別]]&lt;&gt;"",VLOOKUP(COUNTIF(D$4:D122,D122),マスタ!D:E,2,FALSE),"")</f>
        <v/>
      </c>
    </row>
    <row r="123" spans="2:5" x14ac:dyDescent="0.25">
      <c r="B123" s="5">
        <v>119</v>
      </c>
      <c r="E123" s="10" t="str">
        <f>IF(テーブル16[[#This Row],[種別]]&lt;&gt;"",VLOOKUP(COUNTIF(D$4:D123,D123),マスタ!D:E,2,FALSE),"")</f>
        <v/>
      </c>
    </row>
    <row r="124" spans="2:5" x14ac:dyDescent="0.25">
      <c r="B124" s="5">
        <v>120</v>
      </c>
      <c r="E124" s="10" t="str">
        <f>IF(テーブル16[[#This Row],[種別]]&lt;&gt;"",VLOOKUP(COUNTIF(D$4:D124,D124),マスタ!D:E,2,FALSE),"")</f>
        <v/>
      </c>
    </row>
    <row r="125" spans="2:5" x14ac:dyDescent="0.25">
      <c r="B125" s="5">
        <v>121</v>
      </c>
      <c r="E125" s="10" t="str">
        <f>IF(テーブル16[[#This Row],[種別]]&lt;&gt;"",VLOOKUP(COUNTIF(D$4:D125,D125),マスタ!D:E,2,FALSE),"")</f>
        <v/>
      </c>
    </row>
    <row r="126" spans="2:5" x14ac:dyDescent="0.25">
      <c r="B126" s="5">
        <v>122</v>
      </c>
      <c r="E126" s="10" t="str">
        <f>IF(テーブル16[[#This Row],[種別]]&lt;&gt;"",VLOOKUP(COUNTIF(D$4:D126,D126),マスタ!D:E,2,FALSE),"")</f>
        <v/>
      </c>
    </row>
    <row r="127" spans="2:5" x14ac:dyDescent="0.25">
      <c r="B127" s="5">
        <v>123</v>
      </c>
      <c r="E127" s="10" t="str">
        <f>IF(テーブル16[[#This Row],[種別]]&lt;&gt;"",VLOOKUP(COUNTIF(D$4:D127,D127),マスタ!D:E,2,FALSE),"")</f>
        <v/>
      </c>
    </row>
    <row r="128" spans="2:5" x14ac:dyDescent="0.25">
      <c r="B128" s="5">
        <v>124</v>
      </c>
      <c r="E128" s="10" t="str">
        <f>IF(テーブル16[[#This Row],[種別]]&lt;&gt;"",VLOOKUP(COUNTIF(D$4:D128,D128),マスタ!D:E,2,FALSE),"")</f>
        <v/>
      </c>
    </row>
    <row r="129" spans="2:5" x14ac:dyDescent="0.25">
      <c r="B129" s="5">
        <v>125</v>
      </c>
      <c r="E129" s="10" t="str">
        <f>IF(テーブル16[[#This Row],[種別]]&lt;&gt;"",VLOOKUP(COUNTIF(D$4:D129,D129),マスタ!D:E,2,FALSE),"")</f>
        <v/>
      </c>
    </row>
    <row r="130" spans="2:5" x14ac:dyDescent="0.25">
      <c r="B130" s="5">
        <v>126</v>
      </c>
      <c r="E130" s="10" t="str">
        <f>IF(テーブル16[[#This Row],[種別]]&lt;&gt;"",VLOOKUP(COUNTIF(D$4:D130,D130),マスタ!D:E,2,FALSE),"")</f>
        <v/>
      </c>
    </row>
    <row r="131" spans="2:5" x14ac:dyDescent="0.25">
      <c r="B131" s="5">
        <v>127</v>
      </c>
      <c r="E131" s="10" t="str">
        <f>IF(テーブル16[[#This Row],[種別]]&lt;&gt;"",VLOOKUP(COUNTIF(D$4:D131,D131),マスタ!D:E,2,FALSE),"")</f>
        <v/>
      </c>
    </row>
    <row r="132" spans="2:5" x14ac:dyDescent="0.25">
      <c r="B132" s="5">
        <v>128</v>
      </c>
      <c r="E132" s="10" t="str">
        <f>IF(テーブル16[[#This Row],[種別]]&lt;&gt;"",VLOOKUP(COUNTIF(D$4:D132,D132),マスタ!D:E,2,FALSE),"")</f>
        <v/>
      </c>
    </row>
    <row r="133" spans="2:5" x14ac:dyDescent="0.25">
      <c r="B133" s="5">
        <v>129</v>
      </c>
      <c r="E133" s="10" t="str">
        <f>IF(テーブル16[[#This Row],[種別]]&lt;&gt;"",VLOOKUP(COUNTIF(D$4:D133,D133),マスタ!D:E,2,FALSE),"")</f>
        <v/>
      </c>
    </row>
    <row r="134" spans="2:5" x14ac:dyDescent="0.25">
      <c r="B134" s="5">
        <v>130</v>
      </c>
      <c r="E134" s="10" t="str">
        <f>IF(テーブル16[[#This Row],[種別]]&lt;&gt;"",VLOOKUP(COUNTIF(D$4:D134,D134),マスタ!D:E,2,FALSE),"")</f>
        <v/>
      </c>
    </row>
    <row r="135" spans="2:5" x14ac:dyDescent="0.25">
      <c r="B135" s="5">
        <v>131</v>
      </c>
      <c r="E135" s="10" t="str">
        <f>IF(テーブル16[[#This Row],[種別]]&lt;&gt;"",VLOOKUP(COUNTIF(D$4:D135,D135),マスタ!D:E,2,FALSE),"")</f>
        <v/>
      </c>
    </row>
    <row r="136" spans="2:5" x14ac:dyDescent="0.25">
      <c r="B136" s="5">
        <v>132</v>
      </c>
      <c r="E136" s="10" t="str">
        <f>IF(テーブル16[[#This Row],[種別]]&lt;&gt;"",VLOOKUP(COUNTIF(D$4:D136,D136),マスタ!D:E,2,FALSE),"")</f>
        <v/>
      </c>
    </row>
    <row r="137" spans="2:5" x14ac:dyDescent="0.25">
      <c r="B137" s="5">
        <v>133</v>
      </c>
      <c r="E137" s="10" t="str">
        <f>IF(テーブル16[[#This Row],[種別]]&lt;&gt;"",VLOOKUP(COUNTIF(D$4:D137,D137),マスタ!D:E,2,FALSE),"")</f>
        <v/>
      </c>
    </row>
    <row r="138" spans="2:5" x14ac:dyDescent="0.25">
      <c r="B138" s="5">
        <v>134</v>
      </c>
      <c r="E138" s="10" t="str">
        <f>IF(テーブル16[[#This Row],[種別]]&lt;&gt;"",VLOOKUP(COUNTIF(D$4:D138,D138),マスタ!D:E,2,FALSE),"")</f>
        <v/>
      </c>
    </row>
    <row r="139" spans="2:5" x14ac:dyDescent="0.25">
      <c r="B139" s="5">
        <v>135</v>
      </c>
      <c r="E139" s="10" t="str">
        <f>IF(テーブル16[[#This Row],[種別]]&lt;&gt;"",VLOOKUP(COUNTIF(D$4:D139,D139),マスタ!D:E,2,FALSE),"")</f>
        <v/>
      </c>
    </row>
    <row r="140" spans="2:5" x14ac:dyDescent="0.25">
      <c r="B140" s="5">
        <v>136</v>
      </c>
      <c r="E140" s="10" t="str">
        <f>IF(テーブル16[[#This Row],[種別]]&lt;&gt;"",VLOOKUP(COUNTIF(D$4:D140,D140),マスタ!D:E,2,FALSE),"")</f>
        <v/>
      </c>
    </row>
    <row r="141" spans="2:5" x14ac:dyDescent="0.25">
      <c r="B141" s="5">
        <v>137</v>
      </c>
      <c r="E141" s="10" t="str">
        <f>IF(テーブル16[[#This Row],[種別]]&lt;&gt;"",VLOOKUP(COUNTIF(D$4:D141,D141),マスタ!D:E,2,FALSE),"")</f>
        <v/>
      </c>
    </row>
    <row r="142" spans="2:5" x14ac:dyDescent="0.25">
      <c r="B142" s="5">
        <v>138</v>
      </c>
      <c r="E142" s="10" t="str">
        <f>IF(テーブル16[[#This Row],[種別]]&lt;&gt;"",VLOOKUP(COUNTIF(D$4:D142,D142),マスタ!D:E,2,FALSE),"")</f>
        <v/>
      </c>
    </row>
    <row r="143" spans="2:5" x14ac:dyDescent="0.25">
      <c r="B143" s="5">
        <v>139</v>
      </c>
      <c r="E143" s="10" t="str">
        <f>IF(テーブル16[[#This Row],[種別]]&lt;&gt;"",VLOOKUP(COUNTIF(D$4:D143,D143),マスタ!D:E,2,FALSE),"")</f>
        <v/>
      </c>
    </row>
    <row r="144" spans="2:5" x14ac:dyDescent="0.25">
      <c r="B144" s="5">
        <v>140</v>
      </c>
      <c r="E144" s="10" t="str">
        <f>IF(テーブル16[[#This Row],[種別]]&lt;&gt;"",VLOOKUP(COUNTIF(D$4:D144,D144),マスタ!D:E,2,FALSE),"")</f>
        <v/>
      </c>
    </row>
    <row r="145" spans="2:5" x14ac:dyDescent="0.25">
      <c r="B145" s="5">
        <v>141</v>
      </c>
      <c r="E145" s="10" t="str">
        <f>IF(テーブル16[[#This Row],[種別]]&lt;&gt;"",VLOOKUP(COUNTIF(D$4:D145,D145),マスタ!D:E,2,FALSE),"")</f>
        <v/>
      </c>
    </row>
    <row r="146" spans="2:5" x14ac:dyDescent="0.25">
      <c r="B146" s="5">
        <v>142</v>
      </c>
      <c r="E146" s="10" t="str">
        <f>IF(テーブル16[[#This Row],[種別]]&lt;&gt;"",VLOOKUP(COUNTIF(D$4:D146,D146),マスタ!D:E,2,FALSE),"")</f>
        <v/>
      </c>
    </row>
    <row r="147" spans="2:5" x14ac:dyDescent="0.25">
      <c r="B147" s="5">
        <v>143</v>
      </c>
      <c r="E147" s="10" t="str">
        <f>IF(テーブル16[[#This Row],[種別]]&lt;&gt;"",VLOOKUP(COUNTIF(D$4:D147,D147),マスタ!D:E,2,FALSE),"")</f>
        <v/>
      </c>
    </row>
    <row r="148" spans="2:5" x14ac:dyDescent="0.25">
      <c r="B148" s="5">
        <v>144</v>
      </c>
      <c r="E148" s="10" t="str">
        <f>IF(テーブル16[[#This Row],[種別]]&lt;&gt;"",VLOOKUP(COUNTIF(D$4:D148,D148),マスタ!D:E,2,FALSE),"")</f>
        <v/>
      </c>
    </row>
    <row r="149" spans="2:5" x14ac:dyDescent="0.25">
      <c r="B149" s="5">
        <v>145</v>
      </c>
      <c r="E149" s="10" t="str">
        <f>IF(テーブル16[[#This Row],[種別]]&lt;&gt;"",VLOOKUP(COUNTIF(D$4:D149,D149),マスタ!D:E,2,FALSE),"")</f>
        <v/>
      </c>
    </row>
    <row r="150" spans="2:5" x14ac:dyDescent="0.25">
      <c r="B150" s="5">
        <v>146</v>
      </c>
      <c r="E150" s="10" t="str">
        <f>IF(テーブル16[[#This Row],[種別]]&lt;&gt;"",VLOOKUP(COUNTIF(D$4:D150,D150),マスタ!D:E,2,FALSE),"")</f>
        <v/>
      </c>
    </row>
    <row r="151" spans="2:5" x14ac:dyDescent="0.25">
      <c r="B151" s="5">
        <v>147</v>
      </c>
      <c r="E151" s="10" t="str">
        <f>IF(テーブル16[[#This Row],[種別]]&lt;&gt;"",VLOOKUP(COUNTIF(D$4:D151,D151),マスタ!D:E,2,FALSE),"")</f>
        <v/>
      </c>
    </row>
    <row r="152" spans="2:5" x14ac:dyDescent="0.25">
      <c r="B152" s="5">
        <v>148</v>
      </c>
      <c r="E152" s="10" t="str">
        <f>IF(テーブル16[[#This Row],[種別]]&lt;&gt;"",VLOOKUP(COUNTIF(D$4:D152,D152),マスタ!D:E,2,FALSE),"")</f>
        <v/>
      </c>
    </row>
    <row r="153" spans="2:5" x14ac:dyDescent="0.25">
      <c r="B153" s="5">
        <v>149</v>
      </c>
      <c r="E153" s="10" t="str">
        <f>IF(テーブル16[[#This Row],[種別]]&lt;&gt;"",VLOOKUP(COUNTIF(D$4:D153,D153),マスタ!D:E,2,FALSE),"")</f>
        <v/>
      </c>
    </row>
    <row r="154" spans="2:5" x14ac:dyDescent="0.25">
      <c r="B154" s="5">
        <v>150</v>
      </c>
      <c r="E154" s="10" t="str">
        <f>IF(テーブル16[[#This Row],[種別]]&lt;&gt;"",VLOOKUP(COUNTIF(D$4:D154,D154),マスタ!D:E,2,FALSE),"")</f>
        <v/>
      </c>
    </row>
    <row r="155" spans="2:5" x14ac:dyDescent="0.25">
      <c r="B155" s="5">
        <v>151</v>
      </c>
      <c r="E155" s="10" t="str">
        <f>IF(テーブル16[[#This Row],[種別]]&lt;&gt;"",VLOOKUP(COUNTIF(D$4:D155,D155),マスタ!D:E,2,FALSE),"")</f>
        <v/>
      </c>
    </row>
    <row r="156" spans="2:5" x14ac:dyDescent="0.25">
      <c r="B156" s="5">
        <v>152</v>
      </c>
      <c r="E156" s="10" t="str">
        <f>IF(テーブル16[[#This Row],[種別]]&lt;&gt;"",VLOOKUP(COUNTIF(D$4:D156,D156),マスタ!D:E,2,FALSE),"")</f>
        <v/>
      </c>
    </row>
    <row r="157" spans="2:5" x14ac:dyDescent="0.25">
      <c r="B157" s="5">
        <v>153</v>
      </c>
      <c r="E157" s="10" t="str">
        <f>IF(テーブル16[[#This Row],[種別]]&lt;&gt;"",VLOOKUP(COUNTIF(D$4:D157,D157),マスタ!D:E,2,FALSE),"")</f>
        <v/>
      </c>
    </row>
    <row r="158" spans="2:5" x14ac:dyDescent="0.25">
      <c r="B158" s="5">
        <v>154</v>
      </c>
      <c r="E158" s="10" t="str">
        <f>IF(テーブル16[[#This Row],[種別]]&lt;&gt;"",VLOOKUP(COUNTIF(D$4:D158,D158),マスタ!D:E,2,FALSE),"")</f>
        <v/>
      </c>
    </row>
    <row r="159" spans="2:5" x14ac:dyDescent="0.25">
      <c r="B159" s="5">
        <v>155</v>
      </c>
      <c r="E159" s="10" t="str">
        <f>IF(テーブル16[[#This Row],[種別]]&lt;&gt;"",VLOOKUP(COUNTIF(D$4:D159,D159),マスタ!D:E,2,FALSE),"")</f>
        <v/>
      </c>
    </row>
    <row r="160" spans="2:5" x14ac:dyDescent="0.25">
      <c r="B160" s="5">
        <v>156</v>
      </c>
      <c r="E160" s="10" t="str">
        <f>IF(テーブル16[[#This Row],[種別]]&lt;&gt;"",VLOOKUP(COUNTIF(D$4:D160,D160),マスタ!D:E,2,FALSE),"")</f>
        <v/>
      </c>
    </row>
  </sheetData>
  <mergeCells count="17">
    <mergeCell ref="L23:N23"/>
    <mergeCell ref="L24:N24"/>
    <mergeCell ref="L25:N25"/>
    <mergeCell ref="L26:N26"/>
    <mergeCell ref="L27:N27"/>
    <mergeCell ref="L22:N22"/>
    <mergeCell ref="D1:I1"/>
    <mergeCell ref="D2:I2"/>
    <mergeCell ref="L13:N13"/>
    <mergeCell ref="L14:N14"/>
    <mergeCell ref="L15:N15"/>
    <mergeCell ref="L16:N16"/>
    <mergeCell ref="L17:N17"/>
    <mergeCell ref="L18:N18"/>
    <mergeCell ref="L19:N19"/>
    <mergeCell ref="L20:N20"/>
    <mergeCell ref="L21:N21"/>
  </mergeCells>
  <phoneticPr fontId="1"/>
  <conditionalFormatting sqref="D5:D160">
    <cfRule type="containsText" dxfId="17" priority="1" operator="containsText" text="添付ファイル">
      <formula>NOT(ISERROR(SEARCH("添付ファイル",D5)))</formula>
    </cfRule>
    <cfRule type="containsText" dxfId="16" priority="2" operator="containsText" text="チェック">
      <formula>NOT(ISERROR(SEARCH("チェック",D5)))</formula>
    </cfRule>
    <cfRule type="containsText" dxfId="15" priority="3" operator="containsText" text="説明">
      <formula>NOT(ISERROR(SEARCH("説明",D5)))</formula>
    </cfRule>
    <cfRule type="containsText" dxfId="14" priority="4" operator="containsText" text="日付">
      <formula>NOT(ISERROR(SEARCH("日付",D5)))</formula>
    </cfRule>
    <cfRule type="containsText" dxfId="13" priority="5" operator="containsText" text="数値">
      <formula>NOT(ISERROR(SEARCH("数値",D5)))</formula>
    </cfRule>
    <cfRule type="containsText" dxfId="12" priority="6" operator="containsText" text="分類">
      <formula>NOT(ISERROR(SEARCH("分類",D5)))</formula>
    </cfRule>
  </conditionalFormatting>
  <dataValidations count="2">
    <dataValidation type="list" allowBlank="1" showInputMessage="1" showErrorMessage="1" sqref="F5:H160" xr:uid="{1DF79512-EAAB-4B87-8702-09A9FB007039}">
      <formula1>"◯"</formula1>
    </dataValidation>
    <dataValidation type="list" allowBlank="1" showInputMessage="1" showErrorMessage="1" sqref="D5:D160" xr:uid="{C886B0E2-8E34-4B1F-B577-7B2B901005B4}">
      <formula1>種別</formula1>
    </dataValidation>
  </dataValidation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38F6-2080-4B1F-BB2F-19DFFC3F1373}">
  <sheetPr codeName="Sheet6"/>
  <dimension ref="A1:N161"/>
  <sheetViews>
    <sheetView tabSelected="1" topLeftCell="E34" zoomScale="175" zoomScaleNormal="175" workbookViewId="0">
      <selection activeCell="M42" sqref="M42"/>
    </sheetView>
  </sheetViews>
  <sheetFormatPr defaultColWidth="8.88671875" defaultRowHeight="19.5" x14ac:dyDescent="0.25"/>
  <cols>
    <col min="1" max="1" width="2.77734375" style="4" customWidth="1"/>
    <col min="2" max="2" width="4.6640625" style="5" bestFit="1" customWidth="1"/>
    <col min="3" max="3" width="13.6640625" style="6" customWidth="1"/>
    <col min="4" max="4" width="6.6640625" style="7" customWidth="1"/>
    <col min="5" max="6" width="4.88671875" style="7" customWidth="1"/>
    <col min="7" max="8" width="5" style="7" customWidth="1"/>
    <col min="9" max="9" width="39" style="6" customWidth="1"/>
    <col min="10" max="11" width="2.44140625" style="6" customWidth="1"/>
    <col min="12" max="13" width="8.88671875" style="6"/>
    <col min="14" max="14" width="15.44140625" style="6" customWidth="1"/>
    <col min="15" max="16384" width="8.88671875" style="6"/>
  </cols>
  <sheetData>
    <row r="1" spans="1:14" s="4" customFormat="1" ht="24" x14ac:dyDescent="0.25">
      <c r="A1" s="13"/>
      <c r="B1" s="3"/>
      <c r="C1" s="11" t="s">
        <v>68</v>
      </c>
      <c r="D1" s="17" t="s">
        <v>99</v>
      </c>
      <c r="E1" s="17"/>
      <c r="F1" s="17"/>
      <c r="G1" s="17"/>
      <c r="H1" s="17"/>
      <c r="I1" s="17"/>
      <c r="M1" s="11" t="s">
        <v>66</v>
      </c>
      <c r="N1" s="12"/>
    </row>
    <row r="2" spans="1:14" s="4" customFormat="1" ht="24" x14ac:dyDescent="0.25">
      <c r="A2" s="14"/>
      <c r="B2" s="3"/>
      <c r="C2" s="11" t="s">
        <v>69</v>
      </c>
      <c r="D2" s="17" t="s">
        <v>151</v>
      </c>
      <c r="E2" s="17"/>
      <c r="F2" s="17"/>
      <c r="G2" s="17"/>
      <c r="H2" s="17"/>
      <c r="I2" s="17"/>
      <c r="M2" s="11" t="s">
        <v>67</v>
      </c>
      <c r="N2" s="12"/>
    </row>
    <row r="3" spans="1:14" x14ac:dyDescent="0.25">
      <c r="B3" s="5" t="s">
        <v>37</v>
      </c>
      <c r="C3" s="6" t="s">
        <v>36</v>
      </c>
      <c r="D3" s="7" t="s">
        <v>33</v>
      </c>
      <c r="E3" s="7" t="s">
        <v>34</v>
      </c>
      <c r="F3" s="7" t="s">
        <v>70</v>
      </c>
      <c r="G3" s="7" t="s">
        <v>40</v>
      </c>
      <c r="H3" s="7" t="s">
        <v>41</v>
      </c>
      <c r="I3" s="6" t="s">
        <v>35</v>
      </c>
      <c r="L3" s="6" t="s">
        <v>33</v>
      </c>
      <c r="M3" s="6" t="s">
        <v>44</v>
      </c>
      <c r="N3" s="6" t="s">
        <v>49</v>
      </c>
    </row>
    <row r="4" spans="1:14" x14ac:dyDescent="0.25">
      <c r="B4" s="5">
        <v>0</v>
      </c>
      <c r="C4" s="6" t="s">
        <v>38</v>
      </c>
      <c r="D4" s="8"/>
      <c r="E4" s="9" t="str">
        <f>IF(テーブル1[[#This Row],[種別]]&lt;&gt;"",VLOOKUP(COUNTIF(D$4:D4,D4),マスタ!D:E,2,FALSE),"")</f>
        <v/>
      </c>
      <c r="F4" s="9"/>
      <c r="G4" s="8"/>
      <c r="H4" s="8"/>
      <c r="L4" s="6" t="s">
        <v>0</v>
      </c>
      <c r="M4" s="6" t="s">
        <v>39</v>
      </c>
      <c r="N4" s="6" t="s">
        <v>51</v>
      </c>
    </row>
    <row r="5" spans="1:14" x14ac:dyDescent="0.25">
      <c r="B5" s="5">
        <v>1</v>
      </c>
      <c r="C5" s="6" t="s">
        <v>120</v>
      </c>
      <c r="D5" s="7" t="s">
        <v>46</v>
      </c>
      <c r="E5" s="10" t="str">
        <f>IF(テーブル1[[#This Row],[種別]]&lt;&gt;"",VLOOKUP(COUNTIF(D$4:D5,D5),マスタ!D:E,2,FALSE),"")</f>
        <v>A</v>
      </c>
      <c r="L5" s="6" t="s">
        <v>27</v>
      </c>
      <c r="M5" s="6" t="s">
        <v>42</v>
      </c>
      <c r="N5" s="6" t="s">
        <v>52</v>
      </c>
    </row>
    <row r="6" spans="1:14" x14ac:dyDescent="0.25">
      <c r="B6" s="5">
        <v>2</v>
      </c>
      <c r="C6" t="s">
        <v>100</v>
      </c>
      <c r="D6" s="7" t="s">
        <v>0</v>
      </c>
      <c r="E6" s="10" t="str">
        <f>IF(テーブル1[[#This Row],[種別]]&lt;&gt;"",VLOOKUP(COUNTIF(D$4:D6,D6),マスタ!D:E,2,FALSE),"")</f>
        <v>A</v>
      </c>
      <c r="F6" s="7" t="s">
        <v>71</v>
      </c>
      <c r="G6" s="7" t="s">
        <v>71</v>
      </c>
      <c r="I6" t="s">
        <v>231</v>
      </c>
      <c r="L6" s="6" t="s">
        <v>28</v>
      </c>
      <c r="M6" s="6" t="s">
        <v>28</v>
      </c>
      <c r="N6" s="6" t="s">
        <v>50</v>
      </c>
    </row>
    <row r="7" spans="1:14" x14ac:dyDescent="0.25">
      <c r="B7" s="5">
        <v>3</v>
      </c>
      <c r="C7" t="s">
        <v>101</v>
      </c>
      <c r="D7" s="7" t="s">
        <v>0</v>
      </c>
      <c r="E7" s="10" t="str">
        <f>IF(テーブル1[[#This Row],[種別]]&lt;&gt;"",VLOOKUP(COUNTIF(D$4:D7,D7),マスタ!D:E,2,FALSE),"")</f>
        <v>B</v>
      </c>
      <c r="G7" s="7" t="s">
        <v>71</v>
      </c>
      <c r="I7"/>
      <c r="L7" s="6" t="s">
        <v>29</v>
      </c>
      <c r="M7" s="6" t="s">
        <v>43</v>
      </c>
    </row>
    <row r="8" spans="1:14" x14ac:dyDescent="0.25">
      <c r="B8" s="5">
        <v>4</v>
      </c>
      <c r="C8" t="s">
        <v>102</v>
      </c>
      <c r="D8" s="7" t="s">
        <v>0</v>
      </c>
      <c r="E8" s="10" t="str">
        <f>IF(テーブル1[[#This Row],[種別]]&lt;&gt;"",VLOOKUP(COUNTIF(D$4:D8,D8),マスタ!D:E,2,FALSE),"")</f>
        <v>C</v>
      </c>
      <c r="F8" s="7" t="s">
        <v>71</v>
      </c>
      <c r="G8" s="7" t="s">
        <v>71</v>
      </c>
      <c r="H8" s="7" t="s">
        <v>71</v>
      </c>
      <c r="I8"/>
      <c r="L8" s="6" t="s">
        <v>32</v>
      </c>
      <c r="M8" s="6" t="s">
        <v>30</v>
      </c>
    </row>
    <row r="9" spans="1:14" x14ac:dyDescent="0.25">
      <c r="B9" s="5">
        <v>5</v>
      </c>
      <c r="C9" t="s">
        <v>103</v>
      </c>
      <c r="D9" s="7" t="s">
        <v>0</v>
      </c>
      <c r="E9" s="10" t="str">
        <f>IF(テーブル1[[#This Row],[種別]]&lt;&gt;"",VLOOKUP(COUNTIF(D$4:D9,D9),マスタ!D:E,2,FALSE),"")</f>
        <v>D</v>
      </c>
      <c r="G9" s="7" t="s">
        <v>71</v>
      </c>
      <c r="I9"/>
      <c r="L9" s="6" t="s">
        <v>31</v>
      </c>
      <c r="M9" s="6" t="s">
        <v>31</v>
      </c>
    </row>
    <row r="10" spans="1:14" x14ac:dyDescent="0.25">
      <c r="B10" s="5">
        <v>6</v>
      </c>
      <c r="C10" t="s">
        <v>104</v>
      </c>
      <c r="D10" s="7" t="s">
        <v>0</v>
      </c>
      <c r="E10" s="10" t="str">
        <f>IF(テーブル1[[#This Row],[種別]]&lt;&gt;"",VLOOKUP(COUNTIF(D$4:D10,D10),マスタ!D:E,2,FALSE),"")</f>
        <v>E</v>
      </c>
      <c r="I10"/>
      <c r="L10" s="6" t="s">
        <v>46</v>
      </c>
      <c r="M10" s="6" t="s">
        <v>46</v>
      </c>
      <c r="N10" s="6" t="s">
        <v>54</v>
      </c>
    </row>
    <row r="11" spans="1:14" x14ac:dyDescent="0.25">
      <c r="B11" s="5">
        <v>7</v>
      </c>
      <c r="C11" t="s">
        <v>105</v>
      </c>
      <c r="D11" s="7" t="s">
        <v>0</v>
      </c>
      <c r="E11" s="10" t="str">
        <f>IF(テーブル1[[#This Row],[種別]]&lt;&gt;"",VLOOKUP(COUNTIF(D$4:D11,D11),マスタ!D:E,2,FALSE),"")</f>
        <v>F</v>
      </c>
      <c r="F11" s="10" t="s">
        <v>71</v>
      </c>
      <c r="G11" s="7" t="s">
        <v>71</v>
      </c>
      <c r="I11"/>
    </row>
    <row r="12" spans="1:14" x14ac:dyDescent="0.25">
      <c r="B12" s="5">
        <v>8</v>
      </c>
      <c r="C12" t="s">
        <v>106</v>
      </c>
      <c r="D12" s="7" t="s">
        <v>0</v>
      </c>
      <c r="E12" s="10" t="str">
        <f>IF(テーブル1[[#This Row],[種別]]&lt;&gt;"",VLOOKUP(COUNTIF(D$4:D12,D12),マスタ!D:E,2,FALSE),"")</f>
        <v>G</v>
      </c>
      <c r="G12" s="7" t="s">
        <v>71</v>
      </c>
      <c r="I12" t="s">
        <v>121</v>
      </c>
    </row>
    <row r="13" spans="1:14" x14ac:dyDescent="0.25">
      <c r="B13" s="5">
        <v>9</v>
      </c>
      <c r="C13" s="6" t="s">
        <v>160</v>
      </c>
      <c r="D13" s="7" t="s">
        <v>0</v>
      </c>
      <c r="E13" s="10"/>
      <c r="I13" t="s">
        <v>161</v>
      </c>
    </row>
    <row r="14" spans="1:14" x14ac:dyDescent="0.25">
      <c r="B14" s="5">
        <v>10</v>
      </c>
      <c r="C14" s="6" t="s">
        <v>128</v>
      </c>
      <c r="D14" s="7" t="s">
        <v>46</v>
      </c>
      <c r="E14" s="10" t="str">
        <f>IF(テーブル1[[#This Row],[種別]]&lt;&gt;"",VLOOKUP(COUNTIF(D$4:D14,D14),マスタ!D:E,2,FALSE),"")</f>
        <v>B</v>
      </c>
      <c r="L14" s="16" t="s">
        <v>61</v>
      </c>
      <c r="M14" s="16"/>
      <c r="N14" s="16"/>
    </row>
    <row r="15" spans="1:14" x14ac:dyDescent="0.25">
      <c r="B15" s="5">
        <v>11</v>
      </c>
      <c r="C15" s="6" t="s">
        <v>107</v>
      </c>
      <c r="D15" s="7" t="s">
        <v>0</v>
      </c>
      <c r="E15" s="10" t="str">
        <f>IF(テーブル1[[#This Row],[種別]]&lt;&gt;"",VLOOKUP(COUNTIF(D$4:D15,D15),マスタ!D:E,2,FALSE),"")</f>
        <v>I</v>
      </c>
      <c r="F15" s="7" t="s">
        <v>71</v>
      </c>
      <c r="I15" s="6" t="s">
        <v>122</v>
      </c>
      <c r="L15" s="16" t="s">
        <v>59</v>
      </c>
      <c r="M15" s="16"/>
      <c r="N15" s="16"/>
    </row>
    <row r="16" spans="1:14" x14ac:dyDescent="0.25">
      <c r="B16" s="5">
        <v>12</v>
      </c>
      <c r="C16" s="6" t="s">
        <v>108</v>
      </c>
      <c r="D16" s="7" t="s">
        <v>0</v>
      </c>
      <c r="E16" s="10" t="str">
        <f>IF(テーブル1[[#This Row],[種別]]&lt;&gt;"",VLOOKUP(COUNTIF(D$4:D16,D16),マスタ!D:E,2,FALSE),"")</f>
        <v>J</v>
      </c>
      <c r="L16" s="16" t="s">
        <v>60</v>
      </c>
      <c r="M16" s="16"/>
      <c r="N16" s="16"/>
    </row>
    <row r="17" spans="2:14" x14ac:dyDescent="0.25">
      <c r="B17" s="5">
        <v>13</v>
      </c>
      <c r="C17" s="6" t="s">
        <v>109</v>
      </c>
      <c r="D17" s="7" t="s">
        <v>0</v>
      </c>
      <c r="E17" s="10" t="str">
        <f>IF(テーブル1[[#This Row],[種別]]&lt;&gt;"",VLOOKUP(COUNTIF(D$4:D17,D17),マスタ!D:E,2,FALSE),"")</f>
        <v>K</v>
      </c>
      <c r="F17" s="7" t="s">
        <v>71</v>
      </c>
      <c r="I17" s="6" t="s">
        <v>123</v>
      </c>
      <c r="L17" s="16" t="s">
        <v>62</v>
      </c>
      <c r="M17" s="16"/>
      <c r="N17" s="16"/>
    </row>
    <row r="18" spans="2:14" x14ac:dyDescent="0.25">
      <c r="B18" s="5">
        <v>14</v>
      </c>
      <c r="C18" s="6" t="s">
        <v>110</v>
      </c>
      <c r="D18" s="7" t="s">
        <v>0</v>
      </c>
      <c r="E18" s="10" t="str">
        <f>IF(テーブル1[[#This Row],[種別]]&lt;&gt;"",VLOOKUP(COUNTIF(D$4:D18,D18),マスタ!D:E,2,FALSE),"")</f>
        <v>L</v>
      </c>
      <c r="F18" s="7" t="s">
        <v>71</v>
      </c>
      <c r="I18" s="6" t="s">
        <v>124</v>
      </c>
      <c r="L18" s="18" t="s">
        <v>63</v>
      </c>
      <c r="M18" s="18"/>
      <c r="N18" s="18"/>
    </row>
    <row r="19" spans="2:14" x14ac:dyDescent="0.25">
      <c r="B19" s="5">
        <v>15</v>
      </c>
      <c r="C19" s="6" t="s">
        <v>111</v>
      </c>
      <c r="D19" s="7" t="s">
        <v>0</v>
      </c>
      <c r="E19" s="10" t="str">
        <f>IF(テーブル1[[#This Row],[種別]]&lt;&gt;"",VLOOKUP(COUNTIF(D$4:D19,D19),マスタ!D:E,2,FALSE),"")</f>
        <v>M</v>
      </c>
      <c r="F19" s="7" t="s">
        <v>71</v>
      </c>
      <c r="I19" s="6" t="s">
        <v>127</v>
      </c>
      <c r="L19" s="18" t="s">
        <v>64</v>
      </c>
      <c r="M19" s="18"/>
      <c r="N19" s="18"/>
    </row>
    <row r="20" spans="2:14" x14ac:dyDescent="0.25">
      <c r="B20" s="5">
        <v>16</v>
      </c>
      <c r="C20" s="6" t="s">
        <v>154</v>
      </c>
      <c r="D20" s="7" t="s">
        <v>0</v>
      </c>
      <c r="E20" s="10" t="str">
        <f>IF(テーブル1[[#This Row],[種別]]&lt;&gt;"",VLOOKUP(COUNTIF(D$4:D20,D20),マスタ!D:E,2,FALSE),"")</f>
        <v>N</v>
      </c>
      <c r="F20" s="7" t="s">
        <v>71</v>
      </c>
      <c r="I20" s="6" t="s">
        <v>155</v>
      </c>
      <c r="L20" s="18" t="s">
        <v>65</v>
      </c>
      <c r="M20" s="18"/>
      <c r="N20" s="18"/>
    </row>
    <row r="21" spans="2:14" x14ac:dyDescent="0.25">
      <c r="B21" s="5">
        <v>17</v>
      </c>
      <c r="C21" s="6" t="s">
        <v>153</v>
      </c>
      <c r="D21" s="7" t="s">
        <v>0</v>
      </c>
      <c r="E21" s="10" t="str">
        <f>IF(テーブル1[[#This Row],[種別]]&lt;&gt;"",VLOOKUP(COUNTIF(D$4:D21,D21),マスタ!D:E,2,FALSE),"")</f>
        <v>O</v>
      </c>
      <c r="F21" s="7" t="s">
        <v>71</v>
      </c>
      <c r="I21" s="6" t="s">
        <v>156</v>
      </c>
      <c r="L21" s="16" t="s">
        <v>72</v>
      </c>
      <c r="M21" s="16"/>
      <c r="N21" s="16"/>
    </row>
    <row r="22" spans="2:14" x14ac:dyDescent="0.25">
      <c r="B22" s="5">
        <v>18</v>
      </c>
      <c r="C22" s="6" t="s">
        <v>112</v>
      </c>
      <c r="D22" s="7" t="s">
        <v>28</v>
      </c>
      <c r="E22" s="10" t="str">
        <f>IF(テーブル1[[#This Row],[種別]]&lt;&gt;"",VLOOKUP(COUNTIF(D$4:D22,D22),マスタ!D:E,2,FALSE),"")</f>
        <v>A</v>
      </c>
      <c r="F22" s="7" t="s">
        <v>71</v>
      </c>
      <c r="I22" s="6" t="s">
        <v>133</v>
      </c>
      <c r="L22" s="18" t="s">
        <v>73</v>
      </c>
      <c r="M22" s="18"/>
      <c r="N22" s="18"/>
    </row>
    <row r="23" spans="2:14" x14ac:dyDescent="0.25">
      <c r="B23" s="5">
        <v>19</v>
      </c>
      <c r="C23" t="s">
        <v>113</v>
      </c>
      <c r="D23" s="7" t="s">
        <v>0</v>
      </c>
      <c r="E23" s="10" t="str">
        <f>IF(テーブル1[[#This Row],[種別]]&lt;&gt;"",VLOOKUP(COUNTIF(D$4:D23,D23),マスタ!D:E,2,FALSE),"")</f>
        <v>P</v>
      </c>
      <c r="I23" t="s">
        <v>152</v>
      </c>
      <c r="L23" s="16"/>
      <c r="M23" s="16"/>
      <c r="N23" s="16"/>
    </row>
    <row r="24" spans="2:14" x14ac:dyDescent="0.25">
      <c r="B24" s="5">
        <v>20</v>
      </c>
      <c r="C24" s="6" t="s">
        <v>157</v>
      </c>
      <c r="D24" s="7" t="s">
        <v>0</v>
      </c>
      <c r="E24" s="10" t="str">
        <f>IF(テーブル1[[#This Row],[種別]]&lt;&gt;"",VLOOKUP(COUNTIF(D$4:D24,D24),マスタ!D:E,2,FALSE),"")</f>
        <v>Q</v>
      </c>
      <c r="I24" t="s">
        <v>158</v>
      </c>
      <c r="L24" s="16"/>
      <c r="M24" s="16"/>
      <c r="N24" s="16"/>
    </row>
    <row r="25" spans="2:14" x14ac:dyDescent="0.25">
      <c r="B25" s="5">
        <v>21</v>
      </c>
      <c r="E25" s="10" t="str">
        <f>IF(テーブル1[[#This Row],[種別]]&lt;&gt;"",VLOOKUP(COUNTIF(D$4:D26,D26),マスタ!D:E,2,FALSE),"")</f>
        <v/>
      </c>
      <c r="L25" s="20"/>
      <c r="M25" s="16"/>
      <c r="N25" s="16"/>
    </row>
    <row r="26" spans="2:14" x14ac:dyDescent="0.25">
      <c r="B26" s="5">
        <v>22</v>
      </c>
      <c r="C26" s="6" t="s">
        <v>129</v>
      </c>
      <c r="D26" s="7" t="s">
        <v>46</v>
      </c>
      <c r="E26" s="10" t="str">
        <f>IF(テーブル1[[#This Row],[種別]]&lt;&gt;"",VLOOKUP(COUNTIF(D$4:D27,D27),マスタ!D:E,2,FALSE),"")</f>
        <v>R</v>
      </c>
      <c r="F26" s="10"/>
      <c r="L26" s="16"/>
      <c r="M26" s="16"/>
      <c r="N26" s="16"/>
    </row>
    <row r="27" spans="2:14" x14ac:dyDescent="0.25">
      <c r="B27" s="5">
        <v>23</v>
      </c>
      <c r="C27" s="6" t="s">
        <v>114</v>
      </c>
      <c r="D27" s="7" t="s">
        <v>0</v>
      </c>
      <c r="E27" s="10" t="str">
        <f>IF(テーブル1[[#This Row],[種別]]&lt;&gt;"",VLOOKUP(COUNTIF(D$4:D28,D28),マスタ!D:E,2,FALSE),"")</f>
        <v>S</v>
      </c>
      <c r="F27" s="10" t="s">
        <v>71</v>
      </c>
      <c r="I27" s="6" t="s">
        <v>131</v>
      </c>
      <c r="L27" s="16"/>
      <c r="M27" s="16"/>
      <c r="N27" s="16"/>
    </row>
    <row r="28" spans="2:14" x14ac:dyDescent="0.25">
      <c r="B28" s="5">
        <v>24</v>
      </c>
      <c r="C28" s="6" t="s">
        <v>115</v>
      </c>
      <c r="D28" s="7" t="s">
        <v>0</v>
      </c>
      <c r="E28" s="10" t="str">
        <f>IF(テーブル1[[#This Row],[種別]]&lt;&gt;"",VLOOKUP(COUNTIF(D$4:D29,D29),マスタ!D:E,2,FALSE),"")</f>
        <v>T</v>
      </c>
      <c r="F28" s="10" t="s">
        <v>71</v>
      </c>
      <c r="I28" s="6" t="s">
        <v>125</v>
      </c>
      <c r="L28" s="19"/>
      <c r="M28" s="19"/>
      <c r="N28" s="19"/>
    </row>
    <row r="29" spans="2:14" x14ac:dyDescent="0.25">
      <c r="B29" s="5">
        <v>25</v>
      </c>
      <c r="C29" s="6" t="s">
        <v>116</v>
      </c>
      <c r="D29" s="7" t="s">
        <v>0</v>
      </c>
      <c r="E29" s="10" t="str">
        <f>IF(テーブル1[[#This Row],[種別]]&lt;&gt;"",VLOOKUP(COUNTIF(D$4:D30,D30),マスタ!D:E,2,FALSE),"")</f>
        <v>A</v>
      </c>
      <c r="F29" s="10" t="s">
        <v>71</v>
      </c>
      <c r="I29" s="6" t="s">
        <v>126</v>
      </c>
      <c r="L29" s="15" t="s">
        <v>98</v>
      </c>
      <c r="M29" s="15" t="s">
        <v>136</v>
      </c>
    </row>
    <row r="30" spans="2:14" x14ac:dyDescent="0.25">
      <c r="B30" s="5">
        <v>26</v>
      </c>
      <c r="C30" s="6" t="s">
        <v>117</v>
      </c>
      <c r="D30" s="7" t="s">
        <v>97</v>
      </c>
      <c r="E30" s="10" t="str">
        <f>IF(テーブル1[[#This Row],[種別]]&lt;&gt;"",VLOOKUP(COUNTIF(D$4:D31,D31),マスタ!D:E,2,FALSE),"")</f>
        <v>U</v>
      </c>
      <c r="F30" s="10"/>
      <c r="L30" s="15"/>
      <c r="M30" s="15" t="s">
        <v>163</v>
      </c>
    </row>
    <row r="31" spans="2:14" x14ac:dyDescent="0.25">
      <c r="B31" s="5">
        <v>27</v>
      </c>
      <c r="C31" s="6" t="s">
        <v>118</v>
      </c>
      <c r="D31" s="7" t="s">
        <v>0</v>
      </c>
      <c r="E31" s="10" t="str">
        <f>IF(テーブル1[[#This Row],[種別]]&lt;&gt;"",VLOOKUP(COUNTIF(D$4:D32,D32),マスタ!D:E,2,FALSE),"")</f>
        <v>V</v>
      </c>
      <c r="F31" s="10"/>
      <c r="I31" s="6" t="s">
        <v>135</v>
      </c>
      <c r="L31" s="15"/>
      <c r="M31" s="15" t="s">
        <v>164</v>
      </c>
    </row>
    <row r="32" spans="2:14" x14ac:dyDescent="0.25">
      <c r="B32" s="5">
        <v>28</v>
      </c>
      <c r="C32" s="6" t="s">
        <v>134</v>
      </c>
      <c r="D32" s="7" t="s">
        <v>0</v>
      </c>
      <c r="E32" s="10" t="str">
        <f>IF(テーブル1[[#This Row],[種別]]&lt;&gt;"",VLOOKUP(COUNTIF(D$4:D33,D33),マスタ!D:E,2,FALSE),"")</f>
        <v>A</v>
      </c>
      <c r="F32" s="10"/>
      <c r="L32" s="15"/>
      <c r="M32" s="15" t="s">
        <v>137</v>
      </c>
    </row>
    <row r="33" spans="2:14" x14ac:dyDescent="0.25">
      <c r="B33" s="5">
        <v>29</v>
      </c>
      <c r="C33" s="6" t="s">
        <v>119</v>
      </c>
      <c r="D33" s="7" t="s">
        <v>31</v>
      </c>
      <c r="E33" s="10" t="str">
        <f>IF(テーブル1[[#This Row],[種別]]&lt;&gt;"",VLOOKUP(COUNTIF(D$4:D34,D34),マスタ!D:E,2,FALSE),"")</f>
        <v>B</v>
      </c>
      <c r="F33" s="10"/>
      <c r="L33" s="15"/>
      <c r="M33" s="15" t="s">
        <v>138</v>
      </c>
    </row>
    <row r="34" spans="2:14" x14ac:dyDescent="0.25">
      <c r="B34" s="5">
        <v>30</v>
      </c>
      <c r="C34" s="6" t="s">
        <v>215</v>
      </c>
      <c r="D34" s="7" t="s">
        <v>28</v>
      </c>
      <c r="E34" s="10" t="str">
        <f>IF(テーブル1[[#This Row],[種別]]&lt;&gt;"",VLOOKUP(COUNTIF(D$4:D35,D35),マスタ!D:E,2,FALSE),"")</f>
        <v>D</v>
      </c>
      <c r="F34" s="10"/>
      <c r="I34" s="6" t="s">
        <v>217</v>
      </c>
      <c r="L34" s="15"/>
      <c r="M34" s="15" t="s">
        <v>139</v>
      </c>
    </row>
    <row r="35" spans="2:14" x14ac:dyDescent="0.25">
      <c r="B35" s="5">
        <v>31</v>
      </c>
      <c r="C35" s="6" t="s">
        <v>130</v>
      </c>
      <c r="D35" s="7" t="s">
        <v>46</v>
      </c>
      <c r="E35" s="10" t="str">
        <f>IF(テーブル1[[#This Row],[種別]]&lt;&gt;"",VLOOKUP(COUNTIF(D$4:D36,D36),マスタ!D:E,2,FALSE),"")</f>
        <v>B</v>
      </c>
      <c r="F35" s="10"/>
    </row>
    <row r="36" spans="2:14" x14ac:dyDescent="0.25">
      <c r="B36" s="5">
        <v>32</v>
      </c>
      <c r="C36" s="6" t="s">
        <v>232</v>
      </c>
      <c r="D36" s="7" t="s">
        <v>97</v>
      </c>
      <c r="E36" s="10" t="str">
        <f>IF(テーブル1[[#This Row],[種別]]&lt;&gt;"",VLOOKUP(COUNTIF(D$4:D37,D37),マスタ!D:E,2,FALSE),"")</f>
        <v>W</v>
      </c>
      <c r="F36" s="10"/>
      <c r="M36" s="6">
        <v>100</v>
      </c>
      <c r="N36" s="6" t="s">
        <v>234</v>
      </c>
    </row>
    <row r="37" spans="2:14" x14ac:dyDescent="0.25">
      <c r="B37" s="5">
        <v>33</v>
      </c>
      <c r="C37" s="6" t="s">
        <v>233</v>
      </c>
      <c r="D37" s="7" t="s">
        <v>0</v>
      </c>
      <c r="E37" s="10" t="e">
        <f>IF(テーブル1[[#This Row],[種別]]&lt;&gt;"",VLOOKUP(COUNTIF(D$4:D38,D38),マスタ!D:E,2,FALSE),"")</f>
        <v>#N/A</v>
      </c>
      <c r="I37" t="s">
        <v>125</v>
      </c>
      <c r="M37" s="6">
        <v>200</v>
      </c>
      <c r="N37" s="6" t="s">
        <v>235</v>
      </c>
    </row>
    <row r="38" spans="2:14" x14ac:dyDescent="0.25">
      <c r="B38" s="5">
        <v>34</v>
      </c>
      <c r="E38" s="10" t="str">
        <f>IF(テーブル1[[#This Row],[種別]]&lt;&gt;"",VLOOKUP(COUNTIF(D$4:D39,D39),マスタ!D:E,2,FALSE),"")</f>
        <v/>
      </c>
      <c r="M38" s="6">
        <v>210</v>
      </c>
      <c r="N38" s="6" t="s">
        <v>236</v>
      </c>
    </row>
    <row r="39" spans="2:14" x14ac:dyDescent="0.25">
      <c r="B39" s="5">
        <v>35</v>
      </c>
      <c r="C39" s="6" t="s">
        <v>132</v>
      </c>
      <c r="D39" s="7" t="s">
        <v>46</v>
      </c>
      <c r="E39" s="10" t="str">
        <f>IF(テーブル1[[#This Row],[種別]]&lt;&gt;"",VLOOKUP(COUNTIF(D$4:D40,D40),マスタ!D:E,2,FALSE),"")</f>
        <v>A</v>
      </c>
      <c r="M39" s="6">
        <v>300</v>
      </c>
      <c r="N39" s="6" t="s">
        <v>237</v>
      </c>
    </row>
    <row r="40" spans="2:14" x14ac:dyDescent="0.25">
      <c r="B40" s="5">
        <v>36</v>
      </c>
      <c r="C40" s="6" t="s">
        <v>159</v>
      </c>
      <c r="D40" s="7" t="s">
        <v>27</v>
      </c>
      <c r="E40" s="10" t="str">
        <f>IF(テーブル1[[#This Row],[種別]]&lt;&gt;"",VLOOKUP(COUNTIF(D$4:D41,D41),マスタ!D:E,2,FALSE),"")</f>
        <v>B</v>
      </c>
      <c r="M40" s="6">
        <v>400</v>
      </c>
      <c r="N40" s="6" t="s">
        <v>238</v>
      </c>
    </row>
    <row r="41" spans="2:14" x14ac:dyDescent="0.25">
      <c r="B41" s="5">
        <v>37</v>
      </c>
      <c r="C41" s="6" t="s">
        <v>162</v>
      </c>
      <c r="D41" s="7" t="s">
        <v>27</v>
      </c>
      <c r="E41" s="10" t="str">
        <f>IF(テーブル1[[#This Row],[種別]]&lt;&gt;"",VLOOKUP(COUNTIF(D$4:D42,D42),マスタ!D:E,2,FALSE),"")</f>
        <v>C</v>
      </c>
      <c r="M41" s="6">
        <v>500</v>
      </c>
      <c r="N41" s="6" t="s">
        <v>239</v>
      </c>
    </row>
    <row r="42" spans="2:14" x14ac:dyDescent="0.25">
      <c r="B42" s="5">
        <v>38</v>
      </c>
      <c r="C42" t="s">
        <v>216</v>
      </c>
      <c r="D42" s="7" t="s">
        <v>27</v>
      </c>
      <c r="E42" s="10" t="e">
        <f>IF(テーブル1[[#This Row],[種別]]&lt;&gt;"",VLOOKUP(COUNTIF(D$4:D42,#REF!),マスタ!D:E,2,FALSE),"")</f>
        <v>#N/A</v>
      </c>
      <c r="M42" s="6">
        <v>800</v>
      </c>
      <c r="N42" s="6" t="s">
        <v>240</v>
      </c>
    </row>
    <row r="43" spans="2:14" x14ac:dyDescent="0.25">
      <c r="B43" s="5">
        <v>39</v>
      </c>
      <c r="D43" s="7" t="s">
        <v>0</v>
      </c>
      <c r="E43" s="10" t="str">
        <f>IF(テーブル1[[#This Row],[種別]]&lt;&gt;"",VLOOKUP(COUNTIF(D$4:D43,D43),マスタ!D:E,2,FALSE),"")</f>
        <v>X</v>
      </c>
      <c r="M43" s="6">
        <v>810</v>
      </c>
      <c r="N43" s="6" t="s">
        <v>241</v>
      </c>
    </row>
    <row r="44" spans="2:14" x14ac:dyDescent="0.25">
      <c r="B44" s="5">
        <v>40</v>
      </c>
      <c r="C44" s="6" t="s">
        <v>212</v>
      </c>
      <c r="D44" s="7" t="s">
        <v>0</v>
      </c>
      <c r="E44" s="10" t="str">
        <f>IF(テーブル1[[#This Row],[種別]]&lt;&gt;"",VLOOKUP(COUNTIF(D$4:D44,D44),マスタ!D:E,2,FALSE),"")</f>
        <v>Y</v>
      </c>
      <c r="I44" s="6" t="s">
        <v>213</v>
      </c>
      <c r="L44" s="6" t="s">
        <v>214</v>
      </c>
      <c r="M44" s="6">
        <v>900</v>
      </c>
      <c r="N44" s="6" t="s">
        <v>242</v>
      </c>
    </row>
    <row r="45" spans="2:14" x14ac:dyDescent="0.25">
      <c r="B45" s="5">
        <v>41</v>
      </c>
      <c r="D45" s="7" t="s">
        <v>0</v>
      </c>
      <c r="E45" s="10" t="str">
        <f>IF(テーブル1[[#This Row],[種別]]&lt;&gt;"",VLOOKUP(COUNTIF(D$4:D45,D45),マスタ!D:E,2,FALSE),"")</f>
        <v>Z</v>
      </c>
      <c r="M45" s="6">
        <v>910</v>
      </c>
      <c r="N45" s="6" t="s">
        <v>243</v>
      </c>
    </row>
    <row r="46" spans="2:14" x14ac:dyDescent="0.25">
      <c r="B46" s="5">
        <v>42</v>
      </c>
      <c r="C46" s="6" t="s">
        <v>228</v>
      </c>
      <c r="D46" s="7" t="s">
        <v>27</v>
      </c>
      <c r="E46" s="10" t="str">
        <f>IF(テーブル1[[#This Row],[種別]]&lt;&gt;"",VLOOKUP(COUNTIF(D$4:D46,D46),マスタ!D:E,2,FALSE),"")</f>
        <v>D</v>
      </c>
      <c r="I46" s="6" t="s">
        <v>229</v>
      </c>
      <c r="L46" s="6" t="s">
        <v>230</v>
      </c>
      <c r="M46" s="6">
        <v>920</v>
      </c>
      <c r="N46" s="6" t="s">
        <v>244</v>
      </c>
    </row>
    <row r="47" spans="2:14" x14ac:dyDescent="0.25">
      <c r="B47" s="5">
        <v>43</v>
      </c>
      <c r="C47" s="6" t="s">
        <v>218</v>
      </c>
      <c r="D47" s="7" t="s">
        <v>27</v>
      </c>
      <c r="E47" s="10" t="str">
        <f>IF(テーブル1[[#This Row],[種別]]&lt;&gt;"",VLOOKUP(COUNTIF(D$4:D47,D47),マスタ!D:E,2,FALSE),"")</f>
        <v>E</v>
      </c>
      <c r="I47" s="6" t="s">
        <v>229</v>
      </c>
      <c r="M47" s="6">
        <v>930</v>
      </c>
      <c r="N47" s="6" t="s">
        <v>245</v>
      </c>
    </row>
    <row r="48" spans="2:14" x14ac:dyDescent="0.25">
      <c r="B48" s="5">
        <v>44</v>
      </c>
      <c r="C48" s="6" t="s">
        <v>219</v>
      </c>
      <c r="D48" s="7" t="s">
        <v>27</v>
      </c>
      <c r="E48" s="10" t="str">
        <f>IF(テーブル1[[#This Row],[種別]]&lt;&gt;"",VLOOKUP(COUNTIF(D$4:D48,D48),マスタ!D:E,2,FALSE),"")</f>
        <v>F</v>
      </c>
      <c r="I48" s="6" t="s">
        <v>229</v>
      </c>
    </row>
    <row r="49" spans="2:9" x14ac:dyDescent="0.25">
      <c r="B49" s="5">
        <v>45</v>
      </c>
      <c r="C49" s="6" t="s">
        <v>220</v>
      </c>
      <c r="D49" s="7" t="s">
        <v>27</v>
      </c>
      <c r="E49" s="10" t="str">
        <f>IF(テーブル1[[#This Row],[種別]]&lt;&gt;"",VLOOKUP(COUNTIF(D$4:D49,D49),マスタ!D:E,2,FALSE),"")</f>
        <v>G</v>
      </c>
      <c r="I49" s="6" t="s">
        <v>229</v>
      </c>
    </row>
    <row r="50" spans="2:9" x14ac:dyDescent="0.25">
      <c r="B50" s="5">
        <v>46</v>
      </c>
      <c r="C50" s="6" t="s">
        <v>221</v>
      </c>
      <c r="D50" s="7" t="s">
        <v>27</v>
      </c>
      <c r="E50" s="10" t="str">
        <f>IF(テーブル1[[#This Row],[種別]]&lt;&gt;"",VLOOKUP(COUNTIF(D$4:D50,D50),マスタ!D:E,2,FALSE),"")</f>
        <v>H</v>
      </c>
      <c r="I50" s="6" t="s">
        <v>229</v>
      </c>
    </row>
    <row r="51" spans="2:9" x14ac:dyDescent="0.25">
      <c r="B51" s="5">
        <v>47</v>
      </c>
      <c r="C51" s="6" t="s">
        <v>222</v>
      </c>
      <c r="D51" s="7" t="s">
        <v>27</v>
      </c>
      <c r="E51" s="10" t="str">
        <f>IF(テーブル1[[#This Row],[種別]]&lt;&gt;"",VLOOKUP(COUNTIF(D$4:D51,D51),マスタ!D:E,2,FALSE),"")</f>
        <v>I</v>
      </c>
      <c r="I51" s="6" t="s">
        <v>229</v>
      </c>
    </row>
    <row r="52" spans="2:9" x14ac:dyDescent="0.25">
      <c r="B52" s="5">
        <v>48</v>
      </c>
      <c r="C52" s="6" t="s">
        <v>223</v>
      </c>
      <c r="D52" s="7" t="s">
        <v>27</v>
      </c>
      <c r="E52" s="10" t="str">
        <f>IF(テーブル1[[#This Row],[種別]]&lt;&gt;"",VLOOKUP(COUNTIF(D$4:D52,D52),マスタ!D:E,2,FALSE),"")</f>
        <v>J</v>
      </c>
      <c r="I52" s="6" t="s">
        <v>229</v>
      </c>
    </row>
    <row r="53" spans="2:9" x14ac:dyDescent="0.25">
      <c r="B53" s="5">
        <v>49</v>
      </c>
      <c r="C53" s="6" t="s">
        <v>224</v>
      </c>
      <c r="D53" s="7" t="s">
        <v>27</v>
      </c>
      <c r="E53" s="10" t="str">
        <f>IF(テーブル1[[#This Row],[種別]]&lt;&gt;"",VLOOKUP(COUNTIF(D$4:D53,D53),マスタ!D:E,2,FALSE),"")</f>
        <v>K</v>
      </c>
      <c r="I53" s="6" t="s">
        <v>229</v>
      </c>
    </row>
    <row r="54" spans="2:9" x14ac:dyDescent="0.25">
      <c r="B54" s="5">
        <v>50</v>
      </c>
      <c r="C54" s="6" t="s">
        <v>225</v>
      </c>
      <c r="D54" s="7" t="s">
        <v>27</v>
      </c>
      <c r="E54" s="10" t="str">
        <f>IF(テーブル1[[#This Row],[種別]]&lt;&gt;"",VLOOKUP(COUNTIF(D$4:D54,D54),マスタ!D:E,2,FALSE),"")</f>
        <v>L</v>
      </c>
      <c r="I54" s="6" t="s">
        <v>229</v>
      </c>
    </row>
    <row r="55" spans="2:9" x14ac:dyDescent="0.25">
      <c r="B55" s="5">
        <v>51</v>
      </c>
      <c r="C55" s="6" t="s">
        <v>226</v>
      </c>
      <c r="D55" s="7" t="s">
        <v>27</v>
      </c>
      <c r="E55" s="10" t="str">
        <f>IF(テーブル1[[#This Row],[種別]]&lt;&gt;"",VLOOKUP(COUNTIF(D$4:D55,D55),マスタ!D:E,2,FALSE),"")</f>
        <v>M</v>
      </c>
      <c r="I55" s="6" t="s">
        <v>229</v>
      </c>
    </row>
    <row r="56" spans="2:9" x14ac:dyDescent="0.25">
      <c r="B56" s="5">
        <v>52</v>
      </c>
      <c r="C56" s="6" t="s">
        <v>227</v>
      </c>
      <c r="D56" s="7" t="s">
        <v>27</v>
      </c>
      <c r="E56" s="10" t="str">
        <f>IF(テーブル1[[#This Row],[種別]]&lt;&gt;"",VLOOKUP(COUNTIF(D$4:D56,D56),マスタ!D:E,2,FALSE),"")</f>
        <v>N</v>
      </c>
      <c r="I56" s="6" t="s">
        <v>229</v>
      </c>
    </row>
    <row r="57" spans="2:9" x14ac:dyDescent="0.25">
      <c r="B57" s="5">
        <v>53</v>
      </c>
      <c r="E57" s="10" t="str">
        <f>IF(テーブル1[[#This Row],[種別]]&lt;&gt;"",VLOOKUP(COUNTIF(D$4:D57,D57),マスタ!D:E,2,FALSE),"")</f>
        <v/>
      </c>
    </row>
    <row r="58" spans="2:9" x14ac:dyDescent="0.25">
      <c r="B58" s="5">
        <v>54</v>
      </c>
      <c r="E58" s="10" t="str">
        <f>IF(テーブル1[[#This Row],[種別]]&lt;&gt;"",VLOOKUP(COUNTIF(D$4:D58,D58),マスタ!D:E,2,FALSE),"")</f>
        <v/>
      </c>
    </row>
    <row r="59" spans="2:9" x14ac:dyDescent="0.25">
      <c r="B59" s="5">
        <v>55</v>
      </c>
      <c r="E59" s="10" t="str">
        <f>IF(テーブル1[[#This Row],[種別]]&lt;&gt;"",VLOOKUP(COUNTIF(D$4:D59,D59),マスタ!D:E,2,FALSE),"")</f>
        <v/>
      </c>
    </row>
    <row r="60" spans="2:9" x14ac:dyDescent="0.25">
      <c r="B60" s="5">
        <v>56</v>
      </c>
      <c r="E60" s="10" t="str">
        <f>IF(テーブル1[[#This Row],[種別]]&lt;&gt;"",VLOOKUP(COUNTIF(D$4:D60,D60),マスタ!D:E,2,FALSE),"")</f>
        <v/>
      </c>
    </row>
    <row r="61" spans="2:9" x14ac:dyDescent="0.25">
      <c r="B61" s="5">
        <v>57</v>
      </c>
      <c r="E61" s="10" t="str">
        <f>IF(テーブル1[[#This Row],[種別]]&lt;&gt;"",VLOOKUP(COUNTIF(D$4:D61,D61),マスタ!D:E,2,FALSE),"")</f>
        <v/>
      </c>
    </row>
    <row r="62" spans="2:9" x14ac:dyDescent="0.25">
      <c r="B62" s="5">
        <v>58</v>
      </c>
      <c r="E62" s="10" t="str">
        <f>IF(テーブル1[[#This Row],[種別]]&lt;&gt;"",VLOOKUP(COUNTIF(D$4:D62,D62),マスタ!D:E,2,FALSE),"")</f>
        <v/>
      </c>
    </row>
    <row r="63" spans="2:9" x14ac:dyDescent="0.25">
      <c r="B63" s="5">
        <v>59</v>
      </c>
      <c r="E63" s="10" t="str">
        <f>IF(テーブル1[[#This Row],[種別]]&lt;&gt;"",VLOOKUP(COUNTIF(D$4:D63,D63),マスタ!D:E,2,FALSE),"")</f>
        <v/>
      </c>
    </row>
    <row r="64" spans="2:9" x14ac:dyDescent="0.25">
      <c r="B64" s="5">
        <v>60</v>
      </c>
      <c r="E64" s="10" t="str">
        <f>IF(テーブル1[[#This Row],[種別]]&lt;&gt;"",VLOOKUP(COUNTIF(D$4:D64,D64),マスタ!D:E,2,FALSE),"")</f>
        <v/>
      </c>
    </row>
    <row r="65" spans="2:5" x14ac:dyDescent="0.25">
      <c r="B65" s="5">
        <v>61</v>
      </c>
      <c r="E65" s="10" t="str">
        <f>IF(テーブル1[[#This Row],[種別]]&lt;&gt;"",VLOOKUP(COUNTIF(D$4:D65,D65),マスタ!D:E,2,FALSE),"")</f>
        <v/>
      </c>
    </row>
    <row r="66" spans="2:5" x14ac:dyDescent="0.25">
      <c r="B66" s="5">
        <v>62</v>
      </c>
      <c r="E66" s="10" t="str">
        <f>IF(テーブル1[[#This Row],[種別]]&lt;&gt;"",VLOOKUP(COUNTIF(D$4:D66,D66),マスタ!D:E,2,FALSE),"")</f>
        <v/>
      </c>
    </row>
    <row r="67" spans="2:5" x14ac:dyDescent="0.25">
      <c r="B67" s="5">
        <v>63</v>
      </c>
      <c r="E67" s="10" t="str">
        <f>IF(テーブル1[[#This Row],[種別]]&lt;&gt;"",VLOOKUP(COUNTIF(D$4:D67,D67),マスタ!D:E,2,FALSE),"")</f>
        <v/>
      </c>
    </row>
    <row r="68" spans="2:5" x14ac:dyDescent="0.25">
      <c r="B68" s="5">
        <v>64</v>
      </c>
      <c r="E68" s="10" t="str">
        <f>IF(テーブル1[[#This Row],[種別]]&lt;&gt;"",VLOOKUP(COUNTIF(D$4:D68,D68),マスタ!D:E,2,FALSE),"")</f>
        <v/>
      </c>
    </row>
    <row r="69" spans="2:5" x14ac:dyDescent="0.25">
      <c r="B69" s="5">
        <v>65</v>
      </c>
      <c r="E69" s="10" t="str">
        <f>IF(テーブル1[[#This Row],[種別]]&lt;&gt;"",VLOOKUP(COUNTIF(D$4:D69,D69),マスタ!D:E,2,FALSE),"")</f>
        <v/>
      </c>
    </row>
    <row r="70" spans="2:5" x14ac:dyDescent="0.25">
      <c r="B70" s="5">
        <v>66</v>
      </c>
      <c r="E70" s="10" t="str">
        <f>IF(テーブル1[[#This Row],[種別]]&lt;&gt;"",VLOOKUP(COUNTIF(D$4:D70,D70),マスタ!D:E,2,FALSE),"")</f>
        <v/>
      </c>
    </row>
    <row r="71" spans="2:5" x14ac:dyDescent="0.25">
      <c r="B71" s="5">
        <v>67</v>
      </c>
      <c r="E71" s="10" t="str">
        <f>IF(テーブル1[[#This Row],[種別]]&lt;&gt;"",VLOOKUP(COUNTIF(D$4:D71,D71),マスタ!D:E,2,FALSE),"")</f>
        <v/>
      </c>
    </row>
    <row r="72" spans="2:5" x14ac:dyDescent="0.25">
      <c r="B72" s="5">
        <v>68</v>
      </c>
      <c r="E72" s="10" t="str">
        <f>IF(テーブル1[[#This Row],[種別]]&lt;&gt;"",VLOOKUP(COUNTIF(D$4:D72,D72),マスタ!D:E,2,FALSE),"")</f>
        <v/>
      </c>
    </row>
    <row r="73" spans="2:5" x14ac:dyDescent="0.25">
      <c r="B73" s="5">
        <v>69</v>
      </c>
      <c r="E73" s="10" t="str">
        <f>IF(テーブル1[[#This Row],[種別]]&lt;&gt;"",VLOOKUP(COUNTIF(D$4:D73,D73),マスタ!D:E,2,FALSE),"")</f>
        <v/>
      </c>
    </row>
    <row r="74" spans="2:5" x14ac:dyDescent="0.25">
      <c r="B74" s="5">
        <v>70</v>
      </c>
      <c r="E74" s="10" t="str">
        <f>IF(テーブル1[[#This Row],[種別]]&lt;&gt;"",VLOOKUP(COUNTIF(D$4:D74,D74),マスタ!D:E,2,FALSE),"")</f>
        <v/>
      </c>
    </row>
    <row r="75" spans="2:5" x14ac:dyDescent="0.25">
      <c r="B75" s="5">
        <v>71</v>
      </c>
      <c r="E75" s="10" t="str">
        <f>IF(テーブル1[[#This Row],[種別]]&lt;&gt;"",VLOOKUP(COUNTIF(D$4:D75,D75),マスタ!D:E,2,FALSE),"")</f>
        <v/>
      </c>
    </row>
    <row r="76" spans="2:5" x14ac:dyDescent="0.25">
      <c r="B76" s="5">
        <v>72</v>
      </c>
      <c r="E76" s="10" t="str">
        <f>IF(テーブル1[[#This Row],[種別]]&lt;&gt;"",VLOOKUP(COUNTIF(D$4:D76,D76),マスタ!D:E,2,FALSE),"")</f>
        <v/>
      </c>
    </row>
    <row r="77" spans="2:5" x14ac:dyDescent="0.25">
      <c r="B77" s="5">
        <v>73</v>
      </c>
      <c r="E77" s="10" t="str">
        <f>IF(テーブル1[[#This Row],[種別]]&lt;&gt;"",VLOOKUP(COUNTIF(D$4:D77,D77),マスタ!D:E,2,FALSE),"")</f>
        <v/>
      </c>
    </row>
    <row r="78" spans="2:5" x14ac:dyDescent="0.25">
      <c r="B78" s="5">
        <v>74</v>
      </c>
      <c r="E78" s="10" t="str">
        <f>IF(テーブル1[[#This Row],[種別]]&lt;&gt;"",VLOOKUP(COUNTIF(D$4:D78,D78),マスタ!D:E,2,FALSE),"")</f>
        <v/>
      </c>
    </row>
    <row r="79" spans="2:5" x14ac:dyDescent="0.25">
      <c r="B79" s="5">
        <v>75</v>
      </c>
      <c r="E79" s="10" t="str">
        <f>IF(テーブル1[[#This Row],[種別]]&lt;&gt;"",VLOOKUP(COUNTIF(D$4:D79,D79),マスタ!D:E,2,FALSE),"")</f>
        <v/>
      </c>
    </row>
    <row r="80" spans="2:5" x14ac:dyDescent="0.25">
      <c r="B80" s="5">
        <v>76</v>
      </c>
      <c r="E80" s="10" t="str">
        <f>IF(テーブル1[[#This Row],[種別]]&lt;&gt;"",VLOOKUP(COUNTIF(D$4:D80,D80),マスタ!D:E,2,FALSE),"")</f>
        <v/>
      </c>
    </row>
    <row r="81" spans="2:5" x14ac:dyDescent="0.25">
      <c r="B81" s="5">
        <v>77</v>
      </c>
      <c r="E81" s="10" t="str">
        <f>IF(テーブル1[[#This Row],[種別]]&lt;&gt;"",VLOOKUP(COUNTIF(D$4:D81,D81),マスタ!D:E,2,FALSE),"")</f>
        <v/>
      </c>
    </row>
    <row r="82" spans="2:5" x14ac:dyDescent="0.25">
      <c r="B82" s="5">
        <v>78</v>
      </c>
      <c r="E82" s="10" t="str">
        <f>IF(テーブル1[[#This Row],[種別]]&lt;&gt;"",VLOOKUP(COUNTIF(D$4:D82,D82),マスタ!D:E,2,FALSE),"")</f>
        <v/>
      </c>
    </row>
    <row r="83" spans="2:5" x14ac:dyDescent="0.25">
      <c r="B83" s="5">
        <v>79</v>
      </c>
      <c r="E83" s="10" t="str">
        <f>IF(テーブル1[[#This Row],[種別]]&lt;&gt;"",VLOOKUP(COUNTIF(D$4:D83,D83),マスタ!D:E,2,FALSE),"")</f>
        <v/>
      </c>
    </row>
    <row r="84" spans="2:5" x14ac:dyDescent="0.25">
      <c r="B84" s="5">
        <v>80</v>
      </c>
      <c r="E84" s="10" t="str">
        <f>IF(テーブル1[[#This Row],[種別]]&lt;&gt;"",VLOOKUP(COUNTIF(D$4:D84,D84),マスタ!D:E,2,FALSE),"")</f>
        <v/>
      </c>
    </row>
    <row r="85" spans="2:5" x14ac:dyDescent="0.25">
      <c r="B85" s="5">
        <v>81</v>
      </c>
      <c r="E85" s="10" t="str">
        <f>IF(テーブル1[[#This Row],[種別]]&lt;&gt;"",VLOOKUP(COUNTIF(D$4:D85,D85),マスタ!D:E,2,FALSE),"")</f>
        <v/>
      </c>
    </row>
    <row r="86" spans="2:5" x14ac:dyDescent="0.25">
      <c r="B86" s="5">
        <v>82</v>
      </c>
      <c r="E86" s="10" t="str">
        <f>IF(テーブル1[[#This Row],[種別]]&lt;&gt;"",VLOOKUP(COUNTIF(D$4:D86,D86),マスタ!D:E,2,FALSE),"")</f>
        <v/>
      </c>
    </row>
    <row r="87" spans="2:5" x14ac:dyDescent="0.25">
      <c r="B87" s="5">
        <v>83</v>
      </c>
      <c r="E87" s="10" t="str">
        <f>IF(テーブル1[[#This Row],[種別]]&lt;&gt;"",VLOOKUP(COUNTIF(D$4:D87,D87),マスタ!D:E,2,FALSE),"")</f>
        <v/>
      </c>
    </row>
    <row r="88" spans="2:5" x14ac:dyDescent="0.25">
      <c r="B88" s="5">
        <v>84</v>
      </c>
      <c r="E88" s="10" t="str">
        <f>IF(テーブル1[[#This Row],[種別]]&lt;&gt;"",VLOOKUP(COUNTIF(D$4:D88,D88),マスタ!D:E,2,FALSE),"")</f>
        <v/>
      </c>
    </row>
    <row r="89" spans="2:5" x14ac:dyDescent="0.25">
      <c r="B89" s="5">
        <v>85</v>
      </c>
      <c r="E89" s="10" t="str">
        <f>IF(テーブル1[[#This Row],[種別]]&lt;&gt;"",VLOOKUP(COUNTIF(D$4:D89,D89),マスタ!D:E,2,FALSE),"")</f>
        <v/>
      </c>
    </row>
    <row r="90" spans="2:5" x14ac:dyDescent="0.25">
      <c r="B90" s="5">
        <v>86</v>
      </c>
      <c r="E90" s="10" t="str">
        <f>IF(テーブル1[[#This Row],[種別]]&lt;&gt;"",VLOOKUP(COUNTIF(D$4:D90,D90),マスタ!D:E,2,FALSE),"")</f>
        <v/>
      </c>
    </row>
    <row r="91" spans="2:5" x14ac:dyDescent="0.25">
      <c r="B91" s="5">
        <v>87</v>
      </c>
      <c r="E91" s="10" t="str">
        <f>IF(テーブル1[[#This Row],[種別]]&lt;&gt;"",VLOOKUP(COUNTIF(D$4:D91,D91),マスタ!D:E,2,FALSE),"")</f>
        <v/>
      </c>
    </row>
    <row r="92" spans="2:5" x14ac:dyDescent="0.25">
      <c r="B92" s="5">
        <v>88</v>
      </c>
      <c r="E92" s="10" t="str">
        <f>IF(テーブル1[[#This Row],[種別]]&lt;&gt;"",VLOOKUP(COUNTIF(D$4:D92,D92),マスタ!D:E,2,FALSE),"")</f>
        <v/>
      </c>
    </row>
    <row r="93" spans="2:5" x14ac:dyDescent="0.25">
      <c r="B93" s="5">
        <v>89</v>
      </c>
      <c r="E93" s="10" t="str">
        <f>IF(テーブル1[[#This Row],[種別]]&lt;&gt;"",VLOOKUP(COUNTIF(D$4:D93,D93),マスタ!D:E,2,FALSE),"")</f>
        <v/>
      </c>
    </row>
    <row r="94" spans="2:5" x14ac:dyDescent="0.25">
      <c r="B94" s="5">
        <v>90</v>
      </c>
      <c r="E94" s="10" t="str">
        <f>IF(テーブル1[[#This Row],[種別]]&lt;&gt;"",VLOOKUP(COUNTIF(D$4:D94,D94),マスタ!D:E,2,FALSE),"")</f>
        <v/>
      </c>
    </row>
    <row r="95" spans="2:5" x14ac:dyDescent="0.25">
      <c r="B95" s="5">
        <v>91</v>
      </c>
      <c r="E95" s="10" t="str">
        <f>IF(テーブル1[[#This Row],[種別]]&lt;&gt;"",VLOOKUP(COUNTIF(D$4:D95,D95),マスタ!D:E,2,FALSE),"")</f>
        <v/>
      </c>
    </row>
    <row r="96" spans="2:5" x14ac:dyDescent="0.25">
      <c r="B96" s="5">
        <v>92</v>
      </c>
      <c r="E96" s="10" t="str">
        <f>IF(テーブル1[[#This Row],[種別]]&lt;&gt;"",VLOOKUP(COUNTIF(D$4:D96,D96),マスタ!D:E,2,FALSE),"")</f>
        <v/>
      </c>
    </row>
    <row r="97" spans="2:5" x14ac:dyDescent="0.25">
      <c r="B97" s="5">
        <v>93</v>
      </c>
      <c r="E97" s="10" t="str">
        <f>IF(テーブル1[[#This Row],[種別]]&lt;&gt;"",VLOOKUP(COUNTIF(D$4:D97,D97),マスタ!D:E,2,FALSE),"")</f>
        <v/>
      </c>
    </row>
    <row r="98" spans="2:5" x14ac:dyDescent="0.25">
      <c r="B98" s="5">
        <v>94</v>
      </c>
      <c r="E98" s="10" t="str">
        <f>IF(テーブル1[[#This Row],[種別]]&lt;&gt;"",VLOOKUP(COUNTIF(D$4:D98,D98),マスタ!D:E,2,FALSE),"")</f>
        <v/>
      </c>
    </row>
    <row r="99" spans="2:5" x14ac:dyDescent="0.25">
      <c r="B99" s="5">
        <v>95</v>
      </c>
      <c r="E99" s="10" t="str">
        <f>IF(テーブル1[[#This Row],[種別]]&lt;&gt;"",VLOOKUP(COUNTIF(D$4:D99,D99),マスタ!D:E,2,FALSE),"")</f>
        <v/>
      </c>
    </row>
    <row r="100" spans="2:5" x14ac:dyDescent="0.25">
      <c r="B100" s="5">
        <v>96</v>
      </c>
      <c r="E100" s="10" t="str">
        <f>IF(テーブル1[[#This Row],[種別]]&lt;&gt;"",VLOOKUP(COUNTIF(D$4:D100,D100),マスタ!D:E,2,FALSE),"")</f>
        <v/>
      </c>
    </row>
    <row r="101" spans="2:5" x14ac:dyDescent="0.25">
      <c r="B101" s="5">
        <v>97</v>
      </c>
      <c r="E101" s="10" t="str">
        <f>IF(テーブル1[[#This Row],[種別]]&lt;&gt;"",VLOOKUP(COUNTIF(D$4:D101,D101),マスタ!D:E,2,FALSE),"")</f>
        <v/>
      </c>
    </row>
    <row r="102" spans="2:5" x14ac:dyDescent="0.25">
      <c r="B102" s="5">
        <v>98</v>
      </c>
      <c r="E102" s="10" t="str">
        <f>IF(テーブル1[[#This Row],[種別]]&lt;&gt;"",VLOOKUP(COUNTIF(D$4:D102,D102),マスタ!D:E,2,FALSE),"")</f>
        <v/>
      </c>
    </row>
    <row r="103" spans="2:5" x14ac:dyDescent="0.25">
      <c r="B103" s="5">
        <v>99</v>
      </c>
      <c r="E103" s="10" t="str">
        <f>IF(テーブル1[[#This Row],[種別]]&lt;&gt;"",VLOOKUP(COUNTIF(D$4:D103,D103),マスタ!D:E,2,FALSE),"")</f>
        <v/>
      </c>
    </row>
    <row r="104" spans="2:5" x14ac:dyDescent="0.25">
      <c r="B104" s="5">
        <v>100</v>
      </c>
      <c r="E104" s="10" t="str">
        <f>IF(テーブル1[[#This Row],[種別]]&lt;&gt;"",VLOOKUP(COUNTIF(D$4:D104,D104),マスタ!D:E,2,FALSE),"")</f>
        <v/>
      </c>
    </row>
    <row r="105" spans="2:5" x14ac:dyDescent="0.25">
      <c r="B105" s="5">
        <v>101</v>
      </c>
      <c r="E105" s="10" t="str">
        <f>IF(テーブル1[[#This Row],[種別]]&lt;&gt;"",VLOOKUP(COUNTIF(D$4:D105,D105),マスタ!D:E,2,FALSE),"")</f>
        <v/>
      </c>
    </row>
    <row r="106" spans="2:5" x14ac:dyDescent="0.25">
      <c r="B106" s="5">
        <v>102</v>
      </c>
      <c r="E106" s="10" t="str">
        <f>IF(テーブル1[[#This Row],[種別]]&lt;&gt;"",VLOOKUP(COUNTIF(D$4:D106,D106),マスタ!D:E,2,FALSE),"")</f>
        <v/>
      </c>
    </row>
    <row r="107" spans="2:5" x14ac:dyDescent="0.25">
      <c r="B107" s="5">
        <v>103</v>
      </c>
      <c r="E107" s="10" t="str">
        <f>IF(テーブル1[[#This Row],[種別]]&lt;&gt;"",VLOOKUP(COUNTIF(D$4:D107,D107),マスタ!D:E,2,FALSE),"")</f>
        <v/>
      </c>
    </row>
    <row r="108" spans="2:5" x14ac:dyDescent="0.25">
      <c r="B108" s="5">
        <v>104</v>
      </c>
      <c r="E108" s="10" t="str">
        <f>IF(テーブル1[[#This Row],[種別]]&lt;&gt;"",VLOOKUP(COUNTIF(D$4:D108,D108),マスタ!D:E,2,FALSE),"")</f>
        <v/>
      </c>
    </row>
    <row r="109" spans="2:5" x14ac:dyDescent="0.25">
      <c r="B109" s="5">
        <v>105</v>
      </c>
      <c r="E109" s="10" t="str">
        <f>IF(テーブル1[[#This Row],[種別]]&lt;&gt;"",VLOOKUP(COUNTIF(D$4:D109,D109),マスタ!D:E,2,FALSE),"")</f>
        <v/>
      </c>
    </row>
    <row r="110" spans="2:5" x14ac:dyDescent="0.25">
      <c r="B110" s="5">
        <v>106</v>
      </c>
      <c r="E110" s="10" t="str">
        <f>IF(テーブル1[[#This Row],[種別]]&lt;&gt;"",VLOOKUP(COUNTIF(D$4:D110,D110),マスタ!D:E,2,FALSE),"")</f>
        <v/>
      </c>
    </row>
    <row r="111" spans="2:5" x14ac:dyDescent="0.25">
      <c r="B111" s="5">
        <v>107</v>
      </c>
      <c r="E111" s="10" t="str">
        <f>IF(テーブル1[[#This Row],[種別]]&lt;&gt;"",VLOOKUP(COUNTIF(D$4:D111,D111),マスタ!D:E,2,FALSE),"")</f>
        <v/>
      </c>
    </row>
    <row r="112" spans="2:5" x14ac:dyDescent="0.25">
      <c r="B112" s="5">
        <v>108</v>
      </c>
      <c r="E112" s="10" t="str">
        <f>IF(テーブル1[[#This Row],[種別]]&lt;&gt;"",VLOOKUP(COUNTIF(D$4:D112,D112),マスタ!D:E,2,FALSE),"")</f>
        <v/>
      </c>
    </row>
    <row r="113" spans="2:5" x14ac:dyDescent="0.25">
      <c r="B113" s="5">
        <v>109</v>
      </c>
      <c r="E113" s="10" t="str">
        <f>IF(テーブル1[[#This Row],[種別]]&lt;&gt;"",VLOOKUP(COUNTIF(D$4:D113,D113),マスタ!D:E,2,FALSE),"")</f>
        <v/>
      </c>
    </row>
    <row r="114" spans="2:5" x14ac:dyDescent="0.25">
      <c r="B114" s="5">
        <v>110</v>
      </c>
      <c r="E114" s="10" t="str">
        <f>IF(テーブル1[[#This Row],[種別]]&lt;&gt;"",VLOOKUP(COUNTIF(D$4:D114,D114),マスタ!D:E,2,FALSE),"")</f>
        <v/>
      </c>
    </row>
    <row r="115" spans="2:5" x14ac:dyDescent="0.25">
      <c r="B115" s="5">
        <v>111</v>
      </c>
      <c r="E115" s="10" t="str">
        <f>IF(テーブル1[[#This Row],[種別]]&lt;&gt;"",VLOOKUP(COUNTIF(D$4:D115,D115),マスタ!D:E,2,FALSE),"")</f>
        <v/>
      </c>
    </row>
    <row r="116" spans="2:5" x14ac:dyDescent="0.25">
      <c r="B116" s="5">
        <v>112</v>
      </c>
      <c r="E116" s="10" t="str">
        <f>IF(テーブル1[[#This Row],[種別]]&lt;&gt;"",VLOOKUP(COUNTIF(D$4:D116,D116),マスタ!D:E,2,FALSE),"")</f>
        <v/>
      </c>
    </row>
    <row r="117" spans="2:5" x14ac:dyDescent="0.25">
      <c r="B117" s="5">
        <v>113</v>
      </c>
      <c r="E117" s="10" t="str">
        <f>IF(テーブル1[[#This Row],[種別]]&lt;&gt;"",VLOOKUP(COUNTIF(D$4:D117,D117),マスタ!D:E,2,FALSE),"")</f>
        <v/>
      </c>
    </row>
    <row r="118" spans="2:5" x14ac:dyDescent="0.25">
      <c r="B118" s="5">
        <v>114</v>
      </c>
      <c r="E118" s="10" t="str">
        <f>IF(テーブル1[[#This Row],[種別]]&lt;&gt;"",VLOOKUP(COUNTIF(D$4:D118,D118),マスタ!D:E,2,FALSE),"")</f>
        <v/>
      </c>
    </row>
    <row r="119" spans="2:5" x14ac:dyDescent="0.25">
      <c r="B119" s="5">
        <v>115</v>
      </c>
      <c r="E119" s="10" t="str">
        <f>IF(テーブル1[[#This Row],[種別]]&lt;&gt;"",VLOOKUP(COUNTIF(D$4:D119,D119),マスタ!D:E,2,FALSE),"")</f>
        <v/>
      </c>
    </row>
    <row r="120" spans="2:5" x14ac:dyDescent="0.25">
      <c r="B120" s="5">
        <v>116</v>
      </c>
      <c r="E120" s="10" t="str">
        <f>IF(テーブル1[[#This Row],[種別]]&lt;&gt;"",VLOOKUP(COUNTIF(D$4:D120,D120),マスタ!D:E,2,FALSE),"")</f>
        <v/>
      </c>
    </row>
    <row r="121" spans="2:5" x14ac:dyDescent="0.25">
      <c r="B121" s="5">
        <v>117</v>
      </c>
      <c r="E121" s="10" t="str">
        <f>IF(テーブル1[[#This Row],[種別]]&lt;&gt;"",VLOOKUP(COUNTIF(D$4:D121,D121),マスタ!D:E,2,FALSE),"")</f>
        <v/>
      </c>
    </row>
    <row r="122" spans="2:5" x14ac:dyDescent="0.25">
      <c r="B122" s="5">
        <v>118</v>
      </c>
      <c r="E122" s="10" t="str">
        <f>IF(テーブル1[[#This Row],[種別]]&lt;&gt;"",VLOOKUP(COUNTIF(D$4:D122,D122),マスタ!D:E,2,FALSE),"")</f>
        <v/>
      </c>
    </row>
    <row r="123" spans="2:5" x14ac:dyDescent="0.25">
      <c r="B123" s="5">
        <v>119</v>
      </c>
      <c r="E123" s="10" t="str">
        <f>IF(テーブル1[[#This Row],[種別]]&lt;&gt;"",VLOOKUP(COUNTIF(D$4:D123,D123),マスタ!D:E,2,FALSE),"")</f>
        <v/>
      </c>
    </row>
    <row r="124" spans="2:5" x14ac:dyDescent="0.25">
      <c r="B124" s="5">
        <v>120</v>
      </c>
      <c r="E124" s="10" t="str">
        <f>IF(テーブル1[[#This Row],[種別]]&lt;&gt;"",VLOOKUP(COUNTIF(D$4:D124,D124),マスタ!D:E,2,FALSE),"")</f>
        <v/>
      </c>
    </row>
    <row r="125" spans="2:5" x14ac:dyDescent="0.25">
      <c r="B125" s="5">
        <v>121</v>
      </c>
      <c r="E125" s="10" t="str">
        <f>IF(テーブル1[[#This Row],[種別]]&lt;&gt;"",VLOOKUP(COUNTIF(D$4:D125,D125),マスタ!D:E,2,FALSE),"")</f>
        <v/>
      </c>
    </row>
    <row r="126" spans="2:5" x14ac:dyDescent="0.25">
      <c r="B126" s="5">
        <v>122</v>
      </c>
      <c r="E126" s="10" t="str">
        <f>IF(テーブル1[[#This Row],[種別]]&lt;&gt;"",VLOOKUP(COUNTIF(D$4:D126,D126),マスタ!D:E,2,FALSE),"")</f>
        <v/>
      </c>
    </row>
    <row r="127" spans="2:5" x14ac:dyDescent="0.25">
      <c r="B127" s="5">
        <v>123</v>
      </c>
      <c r="E127" s="10" t="str">
        <f>IF(テーブル1[[#This Row],[種別]]&lt;&gt;"",VLOOKUP(COUNTIF(D$4:D127,D127),マスタ!D:E,2,FALSE),"")</f>
        <v/>
      </c>
    </row>
    <row r="128" spans="2:5" x14ac:dyDescent="0.25">
      <c r="B128" s="5">
        <v>124</v>
      </c>
      <c r="E128" s="10" t="str">
        <f>IF(テーブル1[[#This Row],[種別]]&lt;&gt;"",VLOOKUP(COUNTIF(D$4:D128,D128),マスタ!D:E,2,FALSE),"")</f>
        <v/>
      </c>
    </row>
    <row r="129" spans="2:5" x14ac:dyDescent="0.25">
      <c r="B129" s="5">
        <v>125</v>
      </c>
      <c r="E129" s="10" t="str">
        <f>IF(テーブル1[[#This Row],[種別]]&lt;&gt;"",VLOOKUP(COUNTIF(D$4:D129,D129),マスタ!D:E,2,FALSE),"")</f>
        <v/>
      </c>
    </row>
    <row r="130" spans="2:5" x14ac:dyDescent="0.25">
      <c r="B130" s="5">
        <v>126</v>
      </c>
      <c r="E130" s="10" t="str">
        <f>IF(テーブル1[[#This Row],[種別]]&lt;&gt;"",VLOOKUP(COUNTIF(D$4:D130,D130),マスタ!D:E,2,FALSE),"")</f>
        <v/>
      </c>
    </row>
    <row r="131" spans="2:5" x14ac:dyDescent="0.25">
      <c r="B131" s="5">
        <v>127</v>
      </c>
      <c r="E131" s="10" t="str">
        <f>IF(テーブル1[[#This Row],[種別]]&lt;&gt;"",VLOOKUP(COUNTIF(D$4:D131,D131),マスタ!D:E,2,FALSE),"")</f>
        <v/>
      </c>
    </row>
    <row r="132" spans="2:5" x14ac:dyDescent="0.25">
      <c r="B132" s="5">
        <v>128</v>
      </c>
      <c r="E132" s="10" t="str">
        <f>IF(テーブル1[[#This Row],[種別]]&lt;&gt;"",VLOOKUP(COUNTIF(D$4:D132,D132),マスタ!D:E,2,FALSE),"")</f>
        <v/>
      </c>
    </row>
    <row r="133" spans="2:5" x14ac:dyDescent="0.25">
      <c r="B133" s="5">
        <v>129</v>
      </c>
      <c r="E133" s="10" t="str">
        <f>IF(テーブル1[[#This Row],[種別]]&lt;&gt;"",VLOOKUP(COUNTIF(D$4:D133,D133),マスタ!D:E,2,FALSE),"")</f>
        <v/>
      </c>
    </row>
    <row r="134" spans="2:5" x14ac:dyDescent="0.25">
      <c r="B134" s="5">
        <v>130</v>
      </c>
      <c r="E134" s="10" t="str">
        <f>IF(テーブル1[[#This Row],[種別]]&lt;&gt;"",VLOOKUP(COUNTIF(D$4:D134,D134),マスタ!D:E,2,FALSE),"")</f>
        <v/>
      </c>
    </row>
    <row r="135" spans="2:5" x14ac:dyDescent="0.25">
      <c r="B135" s="5">
        <v>131</v>
      </c>
      <c r="E135" s="10" t="str">
        <f>IF(テーブル1[[#This Row],[種別]]&lt;&gt;"",VLOOKUP(COUNTIF(D$4:D135,D135),マスタ!D:E,2,FALSE),"")</f>
        <v/>
      </c>
    </row>
    <row r="136" spans="2:5" x14ac:dyDescent="0.25">
      <c r="B136" s="5">
        <v>132</v>
      </c>
      <c r="E136" s="10" t="str">
        <f>IF(テーブル1[[#This Row],[種別]]&lt;&gt;"",VLOOKUP(COUNTIF(D$4:D136,D136),マスタ!D:E,2,FALSE),"")</f>
        <v/>
      </c>
    </row>
    <row r="137" spans="2:5" x14ac:dyDescent="0.25">
      <c r="B137" s="5">
        <v>133</v>
      </c>
      <c r="E137" s="10" t="str">
        <f>IF(テーブル1[[#This Row],[種別]]&lt;&gt;"",VLOOKUP(COUNTIF(D$4:D137,D137),マスタ!D:E,2,FALSE),"")</f>
        <v/>
      </c>
    </row>
    <row r="138" spans="2:5" x14ac:dyDescent="0.25">
      <c r="B138" s="5">
        <v>134</v>
      </c>
      <c r="E138" s="10" t="str">
        <f>IF(テーブル1[[#This Row],[種別]]&lt;&gt;"",VLOOKUP(COUNTIF(D$4:D138,D138),マスタ!D:E,2,FALSE),"")</f>
        <v/>
      </c>
    </row>
    <row r="139" spans="2:5" x14ac:dyDescent="0.25">
      <c r="B139" s="5">
        <v>135</v>
      </c>
      <c r="E139" s="10" t="str">
        <f>IF(テーブル1[[#This Row],[種別]]&lt;&gt;"",VLOOKUP(COUNTIF(D$4:D139,D139),マスタ!D:E,2,FALSE),"")</f>
        <v/>
      </c>
    </row>
    <row r="140" spans="2:5" x14ac:dyDescent="0.25">
      <c r="B140" s="5">
        <v>136</v>
      </c>
      <c r="E140" s="10" t="str">
        <f>IF(テーブル1[[#This Row],[種別]]&lt;&gt;"",VLOOKUP(COUNTIF(D$4:D140,D140),マスタ!D:E,2,FALSE),"")</f>
        <v/>
      </c>
    </row>
    <row r="141" spans="2:5" x14ac:dyDescent="0.25">
      <c r="B141" s="5">
        <v>137</v>
      </c>
      <c r="E141" s="10" t="str">
        <f>IF(テーブル1[[#This Row],[種別]]&lt;&gt;"",VLOOKUP(COUNTIF(D$4:D141,D141),マスタ!D:E,2,FALSE),"")</f>
        <v/>
      </c>
    </row>
    <row r="142" spans="2:5" x14ac:dyDescent="0.25">
      <c r="B142" s="5">
        <v>138</v>
      </c>
      <c r="E142" s="10" t="str">
        <f>IF(テーブル1[[#This Row],[種別]]&lt;&gt;"",VLOOKUP(COUNTIF(D$4:D142,D142),マスタ!D:E,2,FALSE),"")</f>
        <v/>
      </c>
    </row>
    <row r="143" spans="2:5" x14ac:dyDescent="0.25">
      <c r="B143" s="5">
        <v>139</v>
      </c>
      <c r="E143" s="10" t="str">
        <f>IF(テーブル1[[#This Row],[種別]]&lt;&gt;"",VLOOKUP(COUNTIF(D$4:D143,D143),マスタ!D:E,2,FALSE),"")</f>
        <v/>
      </c>
    </row>
    <row r="144" spans="2:5" x14ac:dyDescent="0.25">
      <c r="B144" s="5">
        <v>140</v>
      </c>
      <c r="E144" s="10" t="str">
        <f>IF(テーブル1[[#This Row],[種別]]&lt;&gt;"",VLOOKUP(COUNTIF(D$4:D144,D144),マスタ!D:E,2,FALSE),"")</f>
        <v/>
      </c>
    </row>
    <row r="145" spans="2:5" x14ac:dyDescent="0.25">
      <c r="B145" s="5">
        <v>141</v>
      </c>
      <c r="E145" s="10" t="str">
        <f>IF(テーブル1[[#This Row],[種別]]&lt;&gt;"",VLOOKUP(COUNTIF(D$4:D145,D145),マスタ!D:E,2,FALSE),"")</f>
        <v/>
      </c>
    </row>
    <row r="146" spans="2:5" x14ac:dyDescent="0.25">
      <c r="B146" s="5">
        <v>142</v>
      </c>
      <c r="E146" s="10" t="str">
        <f>IF(テーブル1[[#This Row],[種別]]&lt;&gt;"",VLOOKUP(COUNTIF(D$4:D146,D146),マスタ!D:E,2,FALSE),"")</f>
        <v/>
      </c>
    </row>
    <row r="147" spans="2:5" x14ac:dyDescent="0.25">
      <c r="B147" s="5">
        <v>143</v>
      </c>
      <c r="E147" s="10" t="str">
        <f>IF(テーブル1[[#This Row],[種別]]&lt;&gt;"",VLOOKUP(COUNTIF(D$4:D147,D147),マスタ!D:E,2,FALSE),"")</f>
        <v/>
      </c>
    </row>
    <row r="148" spans="2:5" x14ac:dyDescent="0.25">
      <c r="B148" s="5">
        <v>144</v>
      </c>
      <c r="E148" s="10" t="str">
        <f>IF(テーブル1[[#This Row],[種別]]&lt;&gt;"",VLOOKUP(COUNTIF(D$4:D148,D148),マスタ!D:E,2,FALSE),"")</f>
        <v/>
      </c>
    </row>
    <row r="149" spans="2:5" x14ac:dyDescent="0.25">
      <c r="B149" s="5">
        <v>145</v>
      </c>
      <c r="E149" s="10" t="str">
        <f>IF(テーブル1[[#This Row],[種別]]&lt;&gt;"",VLOOKUP(COUNTIF(D$4:D149,D149),マスタ!D:E,2,FALSE),"")</f>
        <v/>
      </c>
    </row>
    <row r="150" spans="2:5" x14ac:dyDescent="0.25">
      <c r="B150" s="5">
        <v>146</v>
      </c>
      <c r="E150" s="10" t="str">
        <f>IF(テーブル1[[#This Row],[種別]]&lt;&gt;"",VLOOKUP(COUNTIF(D$4:D150,D150),マスタ!D:E,2,FALSE),"")</f>
        <v/>
      </c>
    </row>
    <row r="151" spans="2:5" x14ac:dyDescent="0.25">
      <c r="B151" s="5">
        <v>147</v>
      </c>
      <c r="E151" s="10" t="str">
        <f>IF(テーブル1[[#This Row],[種別]]&lt;&gt;"",VLOOKUP(COUNTIF(D$4:D151,D151),マスタ!D:E,2,FALSE),"")</f>
        <v/>
      </c>
    </row>
    <row r="152" spans="2:5" x14ac:dyDescent="0.25">
      <c r="B152" s="5">
        <v>148</v>
      </c>
      <c r="E152" s="10" t="str">
        <f>IF(テーブル1[[#This Row],[種別]]&lt;&gt;"",VLOOKUP(COUNTIF(D$4:D152,D152),マスタ!D:E,2,FALSE),"")</f>
        <v/>
      </c>
    </row>
    <row r="153" spans="2:5" x14ac:dyDescent="0.25">
      <c r="B153" s="5">
        <v>149</v>
      </c>
      <c r="E153" s="10" t="str">
        <f>IF(テーブル1[[#This Row],[種別]]&lt;&gt;"",VLOOKUP(COUNTIF(D$4:D153,D153),マスタ!D:E,2,FALSE),"")</f>
        <v/>
      </c>
    </row>
    <row r="154" spans="2:5" x14ac:dyDescent="0.25">
      <c r="B154" s="5">
        <v>150</v>
      </c>
      <c r="E154" s="10" t="str">
        <f>IF(テーブル1[[#This Row],[種別]]&lt;&gt;"",VLOOKUP(COUNTIF(D$4:D154,D154),マスタ!D:E,2,FALSE),"")</f>
        <v/>
      </c>
    </row>
    <row r="155" spans="2:5" x14ac:dyDescent="0.25">
      <c r="B155" s="5">
        <v>151</v>
      </c>
      <c r="E155" s="10" t="str">
        <f>IF(テーブル1[[#This Row],[種別]]&lt;&gt;"",VLOOKUP(COUNTIF(D$4:D155,D155),マスタ!D:E,2,FALSE),"")</f>
        <v/>
      </c>
    </row>
    <row r="156" spans="2:5" x14ac:dyDescent="0.25">
      <c r="B156" s="5">
        <v>152</v>
      </c>
      <c r="E156" s="10" t="str">
        <f>IF(テーブル1[[#This Row],[種別]]&lt;&gt;"",VLOOKUP(COUNTIF(D$4:D156,D156),マスタ!D:E,2,FALSE),"")</f>
        <v/>
      </c>
    </row>
    <row r="157" spans="2:5" x14ac:dyDescent="0.25">
      <c r="B157" s="5">
        <v>153</v>
      </c>
      <c r="E157" s="10" t="str">
        <f>IF(テーブル1[[#This Row],[種別]]&lt;&gt;"",VLOOKUP(COUNTIF(D$4:D157,D157),マスタ!D:E,2,FALSE),"")</f>
        <v/>
      </c>
    </row>
    <row r="158" spans="2:5" x14ac:dyDescent="0.25">
      <c r="B158" s="5">
        <v>154</v>
      </c>
      <c r="E158" s="10" t="str">
        <f>IF(テーブル1[[#This Row],[種別]]&lt;&gt;"",VLOOKUP(COUNTIF(D$4:D158,D158),マスタ!D:E,2,FALSE),"")</f>
        <v/>
      </c>
    </row>
    <row r="159" spans="2:5" x14ac:dyDescent="0.25">
      <c r="B159" s="5">
        <v>155</v>
      </c>
      <c r="E159" s="10" t="str">
        <f>IF(テーブル1[[#This Row],[種別]]&lt;&gt;"",VLOOKUP(COUNTIF(D$4:D159,D159),マスタ!D:E,2,FALSE),"")</f>
        <v/>
      </c>
    </row>
    <row r="160" spans="2:5" x14ac:dyDescent="0.25">
      <c r="B160" s="5">
        <v>156</v>
      </c>
      <c r="E160" s="10" t="str">
        <f>IF(テーブル1[[#This Row],[種別]]&lt;&gt;"",VLOOKUP(COUNTIF(D$4:D160,D160),マスタ!D:E,2,FALSE),"")</f>
        <v/>
      </c>
    </row>
    <row r="161" spans="2:5" x14ac:dyDescent="0.25">
      <c r="B161" s="5">
        <v>157</v>
      </c>
      <c r="E161" s="10" t="str">
        <f>IF(テーブル1[[#This Row],[種別]]&lt;&gt;"",VLOOKUP(COUNTIF(D$4:D161,D161),マスタ!D:E,2,FALSE),"")</f>
        <v/>
      </c>
    </row>
  </sheetData>
  <mergeCells count="17">
    <mergeCell ref="L27:N27"/>
    <mergeCell ref="L28:N28"/>
    <mergeCell ref="L21:N21"/>
    <mergeCell ref="L22:N22"/>
    <mergeCell ref="L23:N23"/>
    <mergeCell ref="L24:N24"/>
    <mergeCell ref="L25:N25"/>
    <mergeCell ref="L17:N17"/>
    <mergeCell ref="L18:N18"/>
    <mergeCell ref="L19:N19"/>
    <mergeCell ref="L20:N20"/>
    <mergeCell ref="L26:N26"/>
    <mergeCell ref="D1:I1"/>
    <mergeCell ref="D2:I2"/>
    <mergeCell ref="L14:N14"/>
    <mergeCell ref="L15:N15"/>
    <mergeCell ref="L16:N16"/>
  </mergeCells>
  <phoneticPr fontId="1"/>
  <conditionalFormatting sqref="D5:D24 D26:D161">
    <cfRule type="containsText" dxfId="11" priority="1" operator="containsText" text="添付ファイル">
      <formula>NOT(ISERROR(SEARCH("添付ファイル",D5)))</formula>
    </cfRule>
    <cfRule type="containsText" dxfId="10" priority="2" operator="containsText" text="チェック">
      <formula>NOT(ISERROR(SEARCH("チェック",D5)))</formula>
    </cfRule>
    <cfRule type="containsText" dxfId="9" priority="3" operator="containsText" text="説明">
      <formula>NOT(ISERROR(SEARCH("説明",D5)))</formula>
    </cfRule>
    <cfRule type="containsText" dxfId="8" priority="4" operator="containsText" text="日付">
      <formula>NOT(ISERROR(SEARCH("日付",D5)))</formula>
    </cfRule>
    <cfRule type="containsText" dxfId="7" priority="5" operator="containsText" text="数値">
      <formula>NOT(ISERROR(SEARCH("数値",D5)))</formula>
    </cfRule>
    <cfRule type="containsText" dxfId="6" priority="6" operator="containsText" text="分類">
      <formula>NOT(ISERROR(SEARCH("分類",D5)))</formula>
    </cfRule>
  </conditionalFormatting>
  <dataValidations count="2">
    <dataValidation type="list" allowBlank="1" showInputMessage="1" showErrorMessage="1" sqref="D5:D24 D26:D161" xr:uid="{B3893983-52E7-4170-BFBE-6E16C5890642}">
      <formula1>種別</formula1>
    </dataValidation>
    <dataValidation type="list" allowBlank="1" showInputMessage="1" showErrorMessage="1" sqref="F5:H25 F27:H161" xr:uid="{8CB93983-F710-4810-8AA2-79A48666CEC5}">
      <formula1>"◯"</formula1>
    </dataValidation>
  </dataValidation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C254-38D0-456D-B015-784342AD8FFF}">
  <dimension ref="A1:H59"/>
  <sheetViews>
    <sheetView topLeftCell="A25" workbookViewId="0">
      <selection activeCell="G51" sqref="G51"/>
    </sheetView>
  </sheetViews>
  <sheetFormatPr defaultRowHeight="15.75" x14ac:dyDescent="0.25"/>
  <sheetData>
    <row r="1" spans="1:8" x14ac:dyDescent="0.25">
      <c r="A1" t="s">
        <v>165</v>
      </c>
    </row>
    <row r="3" spans="1:8" x14ac:dyDescent="0.25">
      <c r="A3" t="s">
        <v>170</v>
      </c>
      <c r="E3" t="s">
        <v>205</v>
      </c>
    </row>
    <row r="4" spans="1:8" x14ac:dyDescent="0.25">
      <c r="A4" t="s">
        <v>166</v>
      </c>
    </row>
    <row r="5" spans="1:8" x14ac:dyDescent="0.25">
      <c r="A5" t="s">
        <v>167</v>
      </c>
      <c r="H5" t="s">
        <v>172</v>
      </c>
    </row>
    <row r="6" spans="1:8" x14ac:dyDescent="0.25">
      <c r="A6" t="s">
        <v>168</v>
      </c>
    </row>
    <row r="7" spans="1:8" x14ac:dyDescent="0.25">
      <c r="A7" t="s">
        <v>169</v>
      </c>
    </row>
    <row r="9" spans="1:8" x14ac:dyDescent="0.25">
      <c r="A9" t="s">
        <v>171</v>
      </c>
    </row>
    <row r="12" spans="1:8" x14ac:dyDescent="0.25">
      <c r="A12" t="s">
        <v>173</v>
      </c>
    </row>
    <row r="13" spans="1:8" x14ac:dyDescent="0.25">
      <c r="A13" t="s">
        <v>174</v>
      </c>
    </row>
    <row r="14" spans="1:8" x14ac:dyDescent="0.25">
      <c r="A14" t="s">
        <v>175</v>
      </c>
    </row>
    <row r="15" spans="1:8" x14ac:dyDescent="0.25">
      <c r="A15" t="s">
        <v>177</v>
      </c>
    </row>
    <row r="16" spans="1:8" x14ac:dyDescent="0.25">
      <c r="A16" t="s">
        <v>176</v>
      </c>
    </row>
    <row r="18" spans="1:5" x14ac:dyDescent="0.25">
      <c r="A18" t="s">
        <v>178</v>
      </c>
      <c r="E18" t="s">
        <v>206</v>
      </c>
    </row>
    <row r="19" spans="1:5" x14ac:dyDescent="0.25">
      <c r="A19" t="s">
        <v>179</v>
      </c>
    </row>
    <row r="21" spans="1:5" x14ac:dyDescent="0.25">
      <c r="A21" t="s">
        <v>180</v>
      </c>
      <c r="B21" t="s">
        <v>181</v>
      </c>
      <c r="C21" t="s">
        <v>182</v>
      </c>
    </row>
    <row r="23" spans="1:5" x14ac:dyDescent="0.25">
      <c r="A23" t="s">
        <v>183</v>
      </c>
    </row>
    <row r="26" spans="1:5" x14ac:dyDescent="0.25">
      <c r="A26" t="s">
        <v>184</v>
      </c>
    </row>
    <row r="27" spans="1:5" x14ac:dyDescent="0.25">
      <c r="A27" t="s">
        <v>185</v>
      </c>
    </row>
    <row r="29" spans="1:5" x14ac:dyDescent="0.25">
      <c r="A29" t="s">
        <v>186</v>
      </c>
      <c r="E29" t="s">
        <v>211</v>
      </c>
    </row>
    <row r="30" spans="1:5" x14ac:dyDescent="0.25">
      <c r="A30" t="s">
        <v>187</v>
      </c>
    </row>
    <row r="31" spans="1:5" x14ac:dyDescent="0.25">
      <c r="A31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2" spans="1:1" x14ac:dyDescent="0.25">
      <c r="A42" t="s">
        <v>195</v>
      </c>
    </row>
    <row r="44" spans="1:1" x14ac:dyDescent="0.25">
      <c r="A44" t="s">
        <v>196</v>
      </c>
    </row>
    <row r="46" spans="1:1" x14ac:dyDescent="0.25">
      <c r="A46" t="s">
        <v>197</v>
      </c>
    </row>
    <row r="47" spans="1:1" x14ac:dyDescent="0.25">
      <c r="A47" t="s">
        <v>198</v>
      </c>
    </row>
    <row r="48" spans="1:1" x14ac:dyDescent="0.25">
      <c r="A48" t="s">
        <v>199</v>
      </c>
    </row>
    <row r="49" spans="1:4" x14ac:dyDescent="0.25">
      <c r="A49" t="s">
        <v>200</v>
      </c>
    </row>
    <row r="51" spans="1:4" x14ac:dyDescent="0.25">
      <c r="A51" t="s">
        <v>201</v>
      </c>
    </row>
    <row r="52" spans="1:4" x14ac:dyDescent="0.25">
      <c r="A52" t="s">
        <v>202</v>
      </c>
    </row>
    <row r="53" spans="1:4" x14ac:dyDescent="0.25">
      <c r="A53" t="s">
        <v>203</v>
      </c>
    </row>
    <row r="54" spans="1:4" x14ac:dyDescent="0.25">
      <c r="A54" t="s">
        <v>204</v>
      </c>
    </row>
    <row r="56" spans="1:4" x14ac:dyDescent="0.25">
      <c r="A56" t="s">
        <v>207</v>
      </c>
      <c r="D56" t="s">
        <v>210</v>
      </c>
    </row>
    <row r="57" spans="1:4" x14ac:dyDescent="0.25">
      <c r="A57" t="s">
        <v>208</v>
      </c>
    </row>
    <row r="59" spans="1:4" x14ac:dyDescent="0.25">
      <c r="A59" t="s">
        <v>209</v>
      </c>
      <c r="B59" t="s">
        <v>181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28F0-10E4-4A4A-827D-28FE9334DC66}">
  <dimension ref="A1:N160"/>
  <sheetViews>
    <sheetView zoomScale="175" zoomScaleNormal="175" workbookViewId="0">
      <selection activeCell="C13" sqref="C13"/>
    </sheetView>
  </sheetViews>
  <sheetFormatPr defaultColWidth="8.88671875" defaultRowHeight="19.5" x14ac:dyDescent="0.25"/>
  <cols>
    <col min="1" max="1" width="2.77734375" style="4" customWidth="1"/>
    <col min="2" max="2" width="4.6640625" style="5" bestFit="1" customWidth="1"/>
    <col min="3" max="3" width="13.6640625" style="6" customWidth="1"/>
    <col min="4" max="4" width="6.6640625" style="7" customWidth="1"/>
    <col min="5" max="6" width="4.88671875" style="7" customWidth="1"/>
    <col min="7" max="8" width="5" style="7" customWidth="1"/>
    <col min="9" max="9" width="39" style="6" customWidth="1"/>
    <col min="10" max="11" width="2.44140625" style="6" customWidth="1"/>
    <col min="12" max="13" width="8.88671875" style="6"/>
    <col min="14" max="14" width="30.77734375" style="6" customWidth="1"/>
    <col min="15" max="16384" width="8.88671875" style="6"/>
  </cols>
  <sheetData>
    <row r="1" spans="1:14" s="4" customFormat="1" ht="24" x14ac:dyDescent="0.25">
      <c r="A1" s="13"/>
      <c r="B1" s="3"/>
      <c r="C1" s="11" t="s">
        <v>68</v>
      </c>
      <c r="D1" s="17" t="s">
        <v>149</v>
      </c>
      <c r="E1" s="17"/>
      <c r="F1" s="17"/>
      <c r="G1" s="17"/>
      <c r="H1" s="17"/>
      <c r="I1" s="17"/>
      <c r="M1" s="11" t="s">
        <v>66</v>
      </c>
      <c r="N1" s="12"/>
    </row>
    <row r="2" spans="1:14" s="4" customFormat="1" ht="24" x14ac:dyDescent="0.25">
      <c r="A2" s="14"/>
      <c r="B2" s="3"/>
      <c r="C2" s="11" t="s">
        <v>69</v>
      </c>
      <c r="D2" s="17" t="s">
        <v>150</v>
      </c>
      <c r="E2" s="17"/>
      <c r="F2" s="17"/>
      <c r="G2" s="17"/>
      <c r="H2" s="17"/>
      <c r="I2" s="17"/>
      <c r="M2" s="11" t="s">
        <v>67</v>
      </c>
      <c r="N2" s="12"/>
    </row>
    <row r="3" spans="1:14" x14ac:dyDescent="0.25">
      <c r="B3" s="5" t="s">
        <v>37</v>
      </c>
      <c r="C3" s="6" t="s">
        <v>36</v>
      </c>
      <c r="D3" s="7" t="s">
        <v>33</v>
      </c>
      <c r="E3" s="7" t="s">
        <v>34</v>
      </c>
      <c r="F3" s="7" t="s">
        <v>70</v>
      </c>
      <c r="G3" s="7" t="s">
        <v>40</v>
      </c>
      <c r="H3" s="7" t="s">
        <v>41</v>
      </c>
      <c r="I3" s="6" t="s">
        <v>35</v>
      </c>
      <c r="L3" s="6" t="s">
        <v>33</v>
      </c>
      <c r="M3" s="6" t="s">
        <v>44</v>
      </c>
      <c r="N3" s="6" t="s">
        <v>49</v>
      </c>
    </row>
    <row r="4" spans="1:14" x14ac:dyDescent="0.25">
      <c r="B4" s="5">
        <v>0</v>
      </c>
      <c r="C4" s="6" t="s">
        <v>38</v>
      </c>
      <c r="D4" s="8"/>
      <c r="E4" s="9" t="str">
        <f>IF(テーブル164[[#This Row],[種別]]&lt;&gt;"",VLOOKUP(COUNTIF(D$4:D4,D4),マスタ!D:E,2,FALSE),"")</f>
        <v/>
      </c>
      <c r="F4" s="9"/>
      <c r="G4" s="8"/>
      <c r="H4" s="8"/>
      <c r="L4" s="6" t="s">
        <v>0</v>
      </c>
      <c r="M4" s="6" t="s">
        <v>39</v>
      </c>
      <c r="N4" s="6" t="s">
        <v>51</v>
      </c>
    </row>
    <row r="5" spans="1:14" x14ac:dyDescent="0.25">
      <c r="B5" s="5">
        <v>1</v>
      </c>
      <c r="C5" t="s">
        <v>140</v>
      </c>
      <c r="D5" s="7" t="s">
        <v>53</v>
      </c>
      <c r="E5" s="10" t="str">
        <f>IF(テーブル164[[#This Row],[種別]]&lt;&gt;"",VLOOKUP(COUNTIF(D$4:D5,D5),マスタ!D:E,2,FALSE),"")</f>
        <v>A</v>
      </c>
      <c r="L5" s="6" t="s">
        <v>27</v>
      </c>
      <c r="M5" s="6" t="s">
        <v>42</v>
      </c>
      <c r="N5" s="6" t="s">
        <v>52</v>
      </c>
    </row>
    <row r="6" spans="1:14" x14ac:dyDescent="0.25">
      <c r="B6" s="5">
        <v>2</v>
      </c>
      <c r="C6" s="6" t="s">
        <v>141</v>
      </c>
      <c r="D6" s="7" t="s">
        <v>76</v>
      </c>
      <c r="E6" s="10" t="str">
        <f>IF(テーブル164[[#This Row],[種別]]&lt;&gt;"",VLOOKUP(COUNTIF(D$4:D6,D6),マスタ!D:E,2,FALSE),"")</f>
        <v>A</v>
      </c>
      <c r="F6" s="7" t="s">
        <v>71</v>
      </c>
      <c r="G6" s="7" t="s">
        <v>71</v>
      </c>
      <c r="I6" s="6" t="s">
        <v>148</v>
      </c>
      <c r="L6" s="6" t="s">
        <v>28</v>
      </c>
      <c r="M6" s="6" t="s">
        <v>28</v>
      </c>
      <c r="N6" s="6" t="s">
        <v>50</v>
      </c>
    </row>
    <row r="7" spans="1:14" x14ac:dyDescent="0.25">
      <c r="B7" s="5">
        <v>3</v>
      </c>
      <c r="C7" s="6" t="s">
        <v>142</v>
      </c>
      <c r="D7" s="7" t="s">
        <v>76</v>
      </c>
      <c r="E7" s="10" t="str">
        <f>IF(テーブル164[[#This Row],[種別]]&lt;&gt;"",VLOOKUP(COUNTIF(D$4:D7,D7),マスタ!D:E,2,FALSE),"")</f>
        <v>B</v>
      </c>
      <c r="F7" s="7" t="s">
        <v>71</v>
      </c>
      <c r="G7" s="7" t="s">
        <v>71</v>
      </c>
      <c r="L7" s="6" t="s">
        <v>29</v>
      </c>
      <c r="M7" s="6" t="s">
        <v>43</v>
      </c>
    </row>
    <row r="8" spans="1:14" x14ac:dyDescent="0.25">
      <c r="B8" s="5">
        <v>4</v>
      </c>
      <c r="C8" s="6" t="s">
        <v>143</v>
      </c>
      <c r="D8" s="7" t="s">
        <v>76</v>
      </c>
      <c r="E8" s="10" t="str">
        <f>IF(テーブル164[[#This Row],[種別]]&lt;&gt;"",VLOOKUP(COUNTIF(D$4:D8,D8),マスタ!D:E,2,FALSE),"")</f>
        <v>C</v>
      </c>
      <c r="F8" s="7" t="s">
        <v>71</v>
      </c>
      <c r="G8" s="7" t="s">
        <v>71</v>
      </c>
      <c r="L8" s="6" t="s">
        <v>32</v>
      </c>
      <c r="M8" s="6" t="s">
        <v>30</v>
      </c>
    </row>
    <row r="9" spans="1:14" x14ac:dyDescent="0.25">
      <c r="B9" s="5">
        <v>5</v>
      </c>
      <c r="C9" s="6" t="s">
        <v>144</v>
      </c>
      <c r="D9" s="7" t="s">
        <v>76</v>
      </c>
      <c r="E9" s="10" t="str">
        <f>IF(テーブル164[[#This Row],[種別]]&lt;&gt;"",VLOOKUP(COUNTIF(D$4:D9,D9),マスタ!D:E,2,FALSE),"")</f>
        <v>D</v>
      </c>
      <c r="F9" s="7" t="s">
        <v>71</v>
      </c>
      <c r="G9" s="7" t="s">
        <v>71</v>
      </c>
      <c r="L9" s="6" t="s">
        <v>31</v>
      </c>
      <c r="M9" s="6" t="s">
        <v>31</v>
      </c>
    </row>
    <row r="10" spans="1:14" x14ac:dyDescent="0.25">
      <c r="B10" s="5">
        <v>6</v>
      </c>
      <c r="C10" s="6" t="s">
        <v>145</v>
      </c>
      <c r="D10" s="7" t="s">
        <v>76</v>
      </c>
      <c r="E10" s="10" t="str">
        <f>IF(テーブル164[[#This Row],[種別]]&lt;&gt;"",VLOOKUP(COUNTIF(D$4:D10,D10),マスタ!D:E,2,FALSE),"")</f>
        <v>E</v>
      </c>
      <c r="F10" s="7" t="s">
        <v>71</v>
      </c>
      <c r="G10" s="7" t="s">
        <v>71</v>
      </c>
      <c r="L10" s="6" t="s">
        <v>46</v>
      </c>
      <c r="M10" s="6" t="s">
        <v>46</v>
      </c>
      <c r="N10" s="6" t="s">
        <v>54</v>
      </c>
    </row>
    <row r="11" spans="1:14" x14ac:dyDescent="0.25">
      <c r="B11" s="5">
        <v>7</v>
      </c>
      <c r="C11" s="6" t="s">
        <v>146</v>
      </c>
      <c r="D11" s="7" t="s">
        <v>76</v>
      </c>
      <c r="E11" s="10" t="str">
        <f>IF(テーブル164[[#This Row],[種別]]&lt;&gt;"",VLOOKUP(COUNTIF(D$4:D11,D11),マスタ!D:E,2,FALSE),"")</f>
        <v>F</v>
      </c>
      <c r="F11" s="7" t="s">
        <v>71</v>
      </c>
    </row>
    <row r="12" spans="1:14" x14ac:dyDescent="0.25">
      <c r="B12" s="5">
        <v>8</v>
      </c>
      <c r="C12" s="6" t="s">
        <v>35</v>
      </c>
      <c r="D12" s="7" t="s">
        <v>76</v>
      </c>
      <c r="E12" s="10" t="str">
        <f>IF(テーブル164[[#This Row],[種別]]&lt;&gt;"",VLOOKUP(COUNTIF(D$4:D12,D12),マスタ!D:E,2,FALSE),"")</f>
        <v>G</v>
      </c>
    </row>
    <row r="13" spans="1:14" x14ac:dyDescent="0.25">
      <c r="B13" s="5">
        <v>9</v>
      </c>
      <c r="C13" s="6" t="s">
        <v>147</v>
      </c>
      <c r="D13" s="7" t="s">
        <v>31</v>
      </c>
      <c r="E13" s="10" t="str">
        <f>IF(テーブル164[[#This Row],[種別]]&lt;&gt;"",VLOOKUP(COUNTIF(D$4:D13,D13),マスタ!D:E,2,FALSE),"")</f>
        <v>A</v>
      </c>
      <c r="L13" s="16" t="s">
        <v>61</v>
      </c>
      <c r="M13" s="16"/>
      <c r="N13" s="16"/>
    </row>
    <row r="14" spans="1:14" x14ac:dyDescent="0.25">
      <c r="B14" s="5">
        <v>10</v>
      </c>
      <c r="D14" s="7" t="s">
        <v>53</v>
      </c>
      <c r="E14" s="10" t="str">
        <f>IF(テーブル164[[#This Row],[種別]]&lt;&gt;"",VLOOKUP(COUNTIF(D$4:D14,D14),マスタ!D:E,2,FALSE),"")</f>
        <v>B</v>
      </c>
      <c r="F14" s="7" t="s">
        <v>71</v>
      </c>
      <c r="L14" s="16" t="s">
        <v>59</v>
      </c>
      <c r="M14" s="16"/>
      <c r="N14" s="16"/>
    </row>
    <row r="15" spans="1:14" x14ac:dyDescent="0.25">
      <c r="B15" s="5">
        <v>11</v>
      </c>
      <c r="D15" s="7" t="s">
        <v>76</v>
      </c>
      <c r="E15" s="10" t="str">
        <f>IF(テーブル164[[#This Row],[種別]]&lt;&gt;"",VLOOKUP(COUNTIF(D$4:D15,D15),マスタ!D:E,2,FALSE),"")</f>
        <v>H</v>
      </c>
      <c r="F15" s="7" t="s">
        <v>71</v>
      </c>
      <c r="L15" s="16" t="s">
        <v>60</v>
      </c>
      <c r="M15" s="16"/>
      <c r="N15" s="16"/>
    </row>
    <row r="16" spans="1:14" x14ac:dyDescent="0.25">
      <c r="B16" s="5">
        <v>12</v>
      </c>
      <c r="D16" s="7" t="s">
        <v>76</v>
      </c>
      <c r="E16" s="10" t="str">
        <f>IF(テーブル164[[#This Row],[種別]]&lt;&gt;"",VLOOKUP(COUNTIF(D$4:D16,D16),マスタ!D:E,2,FALSE),"")</f>
        <v>I</v>
      </c>
      <c r="L16" s="16" t="s">
        <v>62</v>
      </c>
      <c r="M16" s="16"/>
      <c r="N16" s="16"/>
    </row>
    <row r="17" spans="2:14" x14ac:dyDescent="0.25">
      <c r="B17" s="5">
        <v>13</v>
      </c>
      <c r="D17" s="7" t="s">
        <v>76</v>
      </c>
      <c r="E17" s="10" t="str">
        <f>IF(テーブル164[[#This Row],[種別]]&lt;&gt;"",VLOOKUP(COUNTIF(D$4:D17,D17),マスタ!D:E,2,FALSE),"")</f>
        <v>J</v>
      </c>
      <c r="L17" s="18" t="s">
        <v>63</v>
      </c>
      <c r="M17" s="18"/>
      <c r="N17" s="18"/>
    </row>
    <row r="18" spans="2:14" x14ac:dyDescent="0.25">
      <c r="B18" s="5">
        <v>14</v>
      </c>
      <c r="D18" s="7" t="s">
        <v>76</v>
      </c>
      <c r="E18" s="10" t="str">
        <f>IF(テーブル164[[#This Row],[種別]]&lt;&gt;"",VLOOKUP(COUNTIF(D$4:D18,D18),マスタ!D:E,2,FALSE),"")</f>
        <v>K</v>
      </c>
      <c r="L18" s="18" t="s">
        <v>64</v>
      </c>
      <c r="M18" s="18"/>
      <c r="N18" s="18"/>
    </row>
    <row r="19" spans="2:14" x14ac:dyDescent="0.25">
      <c r="B19" s="5">
        <v>15</v>
      </c>
      <c r="D19" s="7" t="s">
        <v>53</v>
      </c>
      <c r="E19" s="10" t="str">
        <f>IF(テーブル164[[#This Row],[種別]]&lt;&gt;"",VLOOKUP(COUNTIF(D$4:D19,D19),マスタ!D:E,2,FALSE),"")</f>
        <v>C</v>
      </c>
      <c r="F19" s="7" t="s">
        <v>71</v>
      </c>
      <c r="L19" s="18" t="s">
        <v>65</v>
      </c>
      <c r="M19" s="18"/>
      <c r="N19" s="18"/>
    </row>
    <row r="20" spans="2:14" x14ac:dyDescent="0.25">
      <c r="B20" s="5">
        <v>16</v>
      </c>
      <c r="D20" s="7" t="s">
        <v>76</v>
      </c>
      <c r="E20" s="10" t="str">
        <f>IF(テーブル164[[#This Row],[種別]]&lt;&gt;"",VLOOKUP(COUNTIF(D$4:D20,D20),マスタ!D:E,2,FALSE),"")</f>
        <v>L</v>
      </c>
      <c r="L20" s="16" t="s">
        <v>72</v>
      </c>
      <c r="M20" s="16"/>
      <c r="N20" s="16"/>
    </row>
    <row r="21" spans="2:14" x14ac:dyDescent="0.25">
      <c r="B21" s="5">
        <v>17</v>
      </c>
      <c r="D21" s="7" t="s">
        <v>76</v>
      </c>
      <c r="E21" s="10" t="str">
        <f>IF(テーブル164[[#This Row],[種別]]&lt;&gt;"",VLOOKUP(COUNTIF(D$4:D21,D21),マスタ!D:E,2,FALSE),"")</f>
        <v>M</v>
      </c>
      <c r="F21" s="7" t="s">
        <v>71</v>
      </c>
      <c r="L21" s="18" t="s">
        <v>73</v>
      </c>
      <c r="M21" s="18"/>
      <c r="N21" s="18"/>
    </row>
    <row r="22" spans="2:14" x14ac:dyDescent="0.25">
      <c r="B22" s="5">
        <v>18</v>
      </c>
      <c r="D22" s="7" t="s">
        <v>76</v>
      </c>
      <c r="E22" s="10" t="str">
        <f>IF(テーブル164[[#This Row],[種別]]&lt;&gt;"",VLOOKUP(COUNTIF(D$4:D22,D22),マスタ!D:E,2,FALSE),"")</f>
        <v>N</v>
      </c>
      <c r="L22" s="16"/>
      <c r="M22" s="16"/>
      <c r="N22" s="16"/>
    </row>
    <row r="23" spans="2:14" x14ac:dyDescent="0.25">
      <c r="B23" s="5">
        <v>19</v>
      </c>
      <c r="D23" s="7" t="s">
        <v>76</v>
      </c>
      <c r="E23" s="10" t="str">
        <f>IF(テーブル164[[#This Row],[種別]]&lt;&gt;"",VLOOKUP(COUNTIF(D$4:D23,D23),マスタ!D:E,2,FALSE),"")</f>
        <v>O</v>
      </c>
      <c r="L23" s="16"/>
      <c r="M23" s="16"/>
      <c r="N23" s="16"/>
    </row>
    <row r="24" spans="2:14" x14ac:dyDescent="0.25">
      <c r="B24" s="5">
        <v>20</v>
      </c>
      <c r="D24" s="7" t="s">
        <v>76</v>
      </c>
      <c r="E24" s="10" t="str">
        <f>IF(テーブル164[[#This Row],[種別]]&lt;&gt;"",VLOOKUP(COUNTIF(D$4:D24,D24),マスタ!D:E,2,FALSE),"")</f>
        <v>P</v>
      </c>
      <c r="L24" s="16"/>
      <c r="M24" s="16"/>
      <c r="N24" s="16"/>
    </row>
    <row r="25" spans="2:14" x14ac:dyDescent="0.25">
      <c r="B25" s="5">
        <v>21</v>
      </c>
      <c r="D25" s="7" t="s">
        <v>76</v>
      </c>
      <c r="E25" s="10" t="str">
        <f>IF(テーブル164[[#This Row],[種別]]&lt;&gt;"",VLOOKUP(COUNTIF(D$4:D25,D25),マスタ!D:E,2,FALSE),"")</f>
        <v>Q</v>
      </c>
      <c r="L25" s="16"/>
      <c r="M25" s="16"/>
      <c r="N25" s="16"/>
    </row>
    <row r="26" spans="2:14" x14ac:dyDescent="0.25">
      <c r="B26" s="5">
        <v>22</v>
      </c>
      <c r="D26" s="7" t="s">
        <v>93</v>
      </c>
      <c r="E26" s="10" t="str">
        <f>IF(テーブル164[[#This Row],[種別]]&lt;&gt;"",VLOOKUP(COUNTIF(D$4:D26,D26),マスタ!D:E,2,FALSE),"")</f>
        <v>A</v>
      </c>
      <c r="F26" s="7" t="s">
        <v>71</v>
      </c>
      <c r="G26" s="7" t="s">
        <v>71</v>
      </c>
      <c r="L26" s="16"/>
      <c r="M26" s="16"/>
      <c r="N26" s="16"/>
    </row>
    <row r="27" spans="2:14" x14ac:dyDescent="0.25">
      <c r="B27" s="5">
        <v>23</v>
      </c>
      <c r="D27" s="7" t="s">
        <v>53</v>
      </c>
      <c r="E27" s="10" t="str">
        <f>IF(テーブル164[[#This Row],[種別]]&lt;&gt;"",VLOOKUP(COUNTIF(D$4:D27,D27),マスタ!D:E,2,FALSE),"")</f>
        <v>D</v>
      </c>
      <c r="L27" s="19"/>
      <c r="M27" s="19"/>
      <c r="N27" s="19"/>
    </row>
    <row r="28" spans="2:14" x14ac:dyDescent="0.25">
      <c r="B28" s="5">
        <v>24</v>
      </c>
      <c r="D28" s="7" t="s">
        <v>96</v>
      </c>
      <c r="E28" s="10" t="str">
        <f>IF(テーブル164[[#This Row],[種別]]&lt;&gt;"",VLOOKUP(COUNTIF(D$4:D28,D28),マスタ!D:E,2,FALSE),"")</f>
        <v>A</v>
      </c>
    </row>
    <row r="29" spans="2:14" x14ac:dyDescent="0.25">
      <c r="B29" s="5">
        <v>25</v>
      </c>
      <c r="D29" s="7" t="s">
        <v>0</v>
      </c>
      <c r="E29" s="10" t="str">
        <f>IF(テーブル164[[#This Row],[種別]]&lt;&gt;"",VLOOKUP(COUNTIF(D$4:D29,D29),マスタ!D:E,2,FALSE),"")</f>
        <v>R</v>
      </c>
    </row>
    <row r="30" spans="2:14" x14ac:dyDescent="0.25">
      <c r="B30" s="5">
        <v>26</v>
      </c>
      <c r="D30" s="7" t="s">
        <v>0</v>
      </c>
      <c r="E30" s="10" t="str">
        <f>IF(テーブル164[[#This Row],[種別]]&lt;&gt;"",VLOOKUP(COUNTIF(D$4:D30,D30),マスタ!D:E,2,FALSE),"")</f>
        <v>S</v>
      </c>
    </row>
    <row r="31" spans="2:14" x14ac:dyDescent="0.25">
      <c r="B31" s="5">
        <v>27</v>
      </c>
      <c r="D31" s="7" t="s">
        <v>0</v>
      </c>
      <c r="E31" s="10" t="str">
        <f>IF(テーブル164[[#This Row],[種別]]&lt;&gt;"",VLOOKUP(COUNTIF(D$4:D31,D31),マスタ!D:E,2,FALSE),"")</f>
        <v>T</v>
      </c>
    </row>
    <row r="32" spans="2:14" x14ac:dyDescent="0.25">
      <c r="B32" s="5">
        <v>28</v>
      </c>
      <c r="D32" s="7" t="s">
        <v>0</v>
      </c>
      <c r="E32" s="10" t="str">
        <f>IF(テーブル164[[#This Row],[種別]]&lt;&gt;"",VLOOKUP(COUNTIF(D$4:D32,D32),マスタ!D:E,2,FALSE),"")</f>
        <v>U</v>
      </c>
    </row>
    <row r="33" spans="2:5" x14ac:dyDescent="0.25">
      <c r="B33" s="5">
        <v>29</v>
      </c>
      <c r="D33" s="7" t="s">
        <v>0</v>
      </c>
      <c r="E33" s="10" t="str">
        <f>IF(テーブル164[[#This Row],[種別]]&lt;&gt;"",VLOOKUP(COUNTIF(D$4:D33,D33),マスタ!D:E,2,FALSE),"")</f>
        <v>V</v>
      </c>
    </row>
    <row r="34" spans="2:5" x14ac:dyDescent="0.25">
      <c r="B34" s="5">
        <v>30</v>
      </c>
      <c r="D34" s="7" t="s">
        <v>0</v>
      </c>
      <c r="E34" s="10" t="str">
        <f>IF(テーブル164[[#This Row],[種別]]&lt;&gt;"",VLOOKUP(COUNTIF(D$4:D34,D34),マスタ!D:E,2,FALSE),"")</f>
        <v>W</v>
      </c>
    </row>
    <row r="35" spans="2:5" x14ac:dyDescent="0.25">
      <c r="B35" s="5">
        <v>31</v>
      </c>
      <c r="D35" s="7" t="s">
        <v>0</v>
      </c>
      <c r="E35" s="10" t="str">
        <f>IF(テーブル164[[#This Row],[種別]]&lt;&gt;"",VLOOKUP(COUNTIF(D$4:D35,D35),マスタ!D:E,2,FALSE),"")</f>
        <v>X</v>
      </c>
    </row>
    <row r="36" spans="2:5" x14ac:dyDescent="0.25">
      <c r="B36" s="5">
        <v>32</v>
      </c>
      <c r="D36" s="7" t="s">
        <v>0</v>
      </c>
      <c r="E36" s="10" t="str">
        <f>IF(テーブル164[[#This Row],[種別]]&lt;&gt;"",VLOOKUP(COUNTIF(D$4:D36,D36),マスタ!D:E,2,FALSE),"")</f>
        <v>Y</v>
      </c>
    </row>
    <row r="37" spans="2:5" x14ac:dyDescent="0.25">
      <c r="B37" s="5">
        <v>33</v>
      </c>
      <c r="D37" s="7" t="s">
        <v>0</v>
      </c>
      <c r="E37" s="10" t="str">
        <f>IF(テーブル164[[#This Row],[種別]]&lt;&gt;"",VLOOKUP(COUNTIF(D$4:D37,D37),マスタ!D:E,2,FALSE),"")</f>
        <v>Z</v>
      </c>
    </row>
    <row r="38" spans="2:5" x14ac:dyDescent="0.25">
      <c r="B38" s="5">
        <v>34</v>
      </c>
      <c r="D38" s="7" t="s">
        <v>0</v>
      </c>
      <c r="E38" s="10">
        <f>IF(テーブル164[[#This Row],[種別]]&lt;&gt;"",VLOOKUP(COUNTIF(D$4:D38,D38),マスタ!D:E,2,FALSE),"")</f>
        <v>1</v>
      </c>
    </row>
    <row r="39" spans="2:5" x14ac:dyDescent="0.25">
      <c r="B39" s="5">
        <v>35</v>
      </c>
      <c r="D39" s="7" t="s">
        <v>0</v>
      </c>
      <c r="E39" s="10">
        <f>IF(テーブル164[[#This Row],[種別]]&lt;&gt;"",VLOOKUP(COUNTIF(D$4:D39,D39),マスタ!D:E,2,FALSE),"")</f>
        <v>2</v>
      </c>
    </row>
    <row r="40" spans="2:5" x14ac:dyDescent="0.25">
      <c r="B40" s="5">
        <v>36</v>
      </c>
      <c r="D40" s="7" t="s">
        <v>0</v>
      </c>
      <c r="E40" s="10">
        <f>IF(テーブル164[[#This Row],[種別]]&lt;&gt;"",VLOOKUP(COUNTIF(D$4:D40,D40),マスタ!D:E,2,FALSE),"")</f>
        <v>3</v>
      </c>
    </row>
    <row r="41" spans="2:5" x14ac:dyDescent="0.25">
      <c r="B41" s="5">
        <v>37</v>
      </c>
      <c r="D41" s="7" t="s">
        <v>0</v>
      </c>
      <c r="E41" s="10">
        <f>IF(テーブル164[[#This Row],[種別]]&lt;&gt;"",VLOOKUP(COUNTIF(D$4:D41,D41),マスタ!D:E,2,FALSE),"")</f>
        <v>4</v>
      </c>
    </row>
    <row r="42" spans="2:5" x14ac:dyDescent="0.25">
      <c r="B42" s="5">
        <v>38</v>
      </c>
      <c r="D42" s="7" t="s">
        <v>0</v>
      </c>
      <c r="E42" s="10">
        <f>IF(テーブル164[[#This Row],[種別]]&lt;&gt;"",VLOOKUP(COUNTIF(D$4:D42,D42),マスタ!D:E,2,FALSE),"")</f>
        <v>5</v>
      </c>
    </row>
    <row r="43" spans="2:5" x14ac:dyDescent="0.25">
      <c r="B43" s="5">
        <v>39</v>
      </c>
      <c r="D43" s="7" t="s">
        <v>0</v>
      </c>
      <c r="E43" s="10">
        <f>IF(テーブル164[[#This Row],[種別]]&lt;&gt;"",VLOOKUP(COUNTIF(D$4:D43,D43),マスタ!D:E,2,FALSE),"")</f>
        <v>6</v>
      </c>
    </row>
    <row r="44" spans="2:5" x14ac:dyDescent="0.25">
      <c r="B44" s="5">
        <v>40</v>
      </c>
      <c r="D44" s="7" t="s">
        <v>0</v>
      </c>
      <c r="E44" s="10">
        <f>IF(テーブル164[[#This Row],[種別]]&lt;&gt;"",VLOOKUP(COUNTIF(D$4:D44,D44),マスタ!D:E,2,FALSE),"")</f>
        <v>7</v>
      </c>
    </row>
    <row r="45" spans="2:5" x14ac:dyDescent="0.25">
      <c r="B45" s="5">
        <v>41</v>
      </c>
      <c r="D45" s="7" t="s">
        <v>0</v>
      </c>
      <c r="E45" s="10">
        <f>IF(テーブル164[[#This Row],[種別]]&lt;&gt;"",VLOOKUP(COUNTIF(D$4:D45,D45),マスタ!D:E,2,FALSE),"")</f>
        <v>8</v>
      </c>
    </row>
    <row r="46" spans="2:5" x14ac:dyDescent="0.25">
      <c r="B46" s="5">
        <v>42</v>
      </c>
      <c r="D46" s="7" t="s">
        <v>0</v>
      </c>
      <c r="E46" s="10">
        <f>IF(テーブル164[[#This Row],[種別]]&lt;&gt;"",VLOOKUP(COUNTIF(D$4:D46,D46),マスタ!D:E,2,FALSE),"")</f>
        <v>9</v>
      </c>
    </row>
    <row r="47" spans="2:5" x14ac:dyDescent="0.25">
      <c r="B47" s="5">
        <v>43</v>
      </c>
      <c r="D47" s="7" t="s">
        <v>0</v>
      </c>
      <c r="E47" s="10">
        <f>IF(テーブル164[[#This Row],[種別]]&lt;&gt;"",VLOOKUP(COUNTIF(D$4:D47,D47),マスタ!D:E,2,FALSE),"")</f>
        <v>10</v>
      </c>
    </row>
    <row r="48" spans="2:5" x14ac:dyDescent="0.25">
      <c r="B48" s="5">
        <v>44</v>
      </c>
      <c r="D48" s="7" t="s">
        <v>0</v>
      </c>
      <c r="E48" s="10">
        <f>IF(テーブル164[[#This Row],[種別]]&lt;&gt;"",VLOOKUP(COUNTIF(D$4:D48,D48),マスタ!D:E,2,FALSE),"")</f>
        <v>11</v>
      </c>
    </row>
    <row r="49" spans="2:5" x14ac:dyDescent="0.25">
      <c r="B49" s="5">
        <v>45</v>
      </c>
      <c r="E49" s="10" t="str">
        <f>IF(テーブル164[[#This Row],[種別]]&lt;&gt;"",VLOOKUP(COUNTIF(D$4:D49,D49),マスタ!D:E,2,FALSE),"")</f>
        <v/>
      </c>
    </row>
    <row r="50" spans="2:5" x14ac:dyDescent="0.25">
      <c r="B50" s="5">
        <v>46</v>
      </c>
      <c r="E50" s="10" t="str">
        <f>IF(テーブル164[[#This Row],[種別]]&lt;&gt;"",VLOOKUP(COUNTIF(D$4:D50,D50),マスタ!D:E,2,FALSE),"")</f>
        <v/>
      </c>
    </row>
    <row r="51" spans="2:5" x14ac:dyDescent="0.25">
      <c r="B51" s="5">
        <v>47</v>
      </c>
      <c r="E51" s="10" t="str">
        <f>IF(テーブル164[[#This Row],[種別]]&lt;&gt;"",VLOOKUP(COUNTIF(D$4:D51,D51),マスタ!D:E,2,FALSE),"")</f>
        <v/>
      </c>
    </row>
    <row r="52" spans="2:5" x14ac:dyDescent="0.25">
      <c r="B52" s="5">
        <v>48</v>
      </c>
      <c r="E52" s="10" t="str">
        <f>IF(テーブル164[[#This Row],[種別]]&lt;&gt;"",VLOOKUP(COUNTIF(D$4:D52,D52),マスタ!D:E,2,FALSE),"")</f>
        <v/>
      </c>
    </row>
    <row r="53" spans="2:5" x14ac:dyDescent="0.25">
      <c r="B53" s="5">
        <v>49</v>
      </c>
      <c r="E53" s="10" t="str">
        <f>IF(テーブル164[[#This Row],[種別]]&lt;&gt;"",VLOOKUP(COUNTIF(D$4:D53,D53),マスタ!D:E,2,FALSE),"")</f>
        <v/>
      </c>
    </row>
    <row r="54" spans="2:5" x14ac:dyDescent="0.25">
      <c r="B54" s="5">
        <v>50</v>
      </c>
      <c r="E54" s="10" t="str">
        <f>IF(テーブル164[[#This Row],[種別]]&lt;&gt;"",VLOOKUP(COUNTIF(D$4:D54,D54),マスタ!D:E,2,FALSE),"")</f>
        <v/>
      </c>
    </row>
    <row r="55" spans="2:5" x14ac:dyDescent="0.25">
      <c r="B55" s="5">
        <v>51</v>
      </c>
      <c r="E55" s="10" t="str">
        <f>IF(テーブル164[[#This Row],[種別]]&lt;&gt;"",VLOOKUP(COUNTIF(D$4:D55,D55),マスタ!D:E,2,FALSE),"")</f>
        <v/>
      </c>
    </row>
    <row r="56" spans="2:5" x14ac:dyDescent="0.25">
      <c r="B56" s="5">
        <v>52</v>
      </c>
      <c r="E56" s="10" t="str">
        <f>IF(テーブル164[[#This Row],[種別]]&lt;&gt;"",VLOOKUP(COUNTIF(D$4:D56,D56),マスタ!D:E,2,FALSE),"")</f>
        <v/>
      </c>
    </row>
    <row r="57" spans="2:5" x14ac:dyDescent="0.25">
      <c r="B57" s="5">
        <v>53</v>
      </c>
      <c r="E57" s="10" t="str">
        <f>IF(テーブル164[[#This Row],[種別]]&lt;&gt;"",VLOOKUP(COUNTIF(D$4:D57,D57),マスタ!D:E,2,FALSE),"")</f>
        <v/>
      </c>
    </row>
    <row r="58" spans="2:5" x14ac:dyDescent="0.25">
      <c r="B58" s="5">
        <v>54</v>
      </c>
      <c r="E58" s="10" t="str">
        <f>IF(テーブル164[[#This Row],[種別]]&lt;&gt;"",VLOOKUP(COUNTIF(D$4:D58,D58),マスタ!D:E,2,FALSE),"")</f>
        <v/>
      </c>
    </row>
    <row r="59" spans="2:5" x14ac:dyDescent="0.25">
      <c r="B59" s="5">
        <v>55</v>
      </c>
      <c r="E59" s="10" t="str">
        <f>IF(テーブル164[[#This Row],[種別]]&lt;&gt;"",VLOOKUP(COUNTIF(D$4:D59,D59),マスタ!D:E,2,FALSE),"")</f>
        <v/>
      </c>
    </row>
    <row r="60" spans="2:5" x14ac:dyDescent="0.25">
      <c r="B60" s="5">
        <v>56</v>
      </c>
      <c r="E60" s="10" t="str">
        <f>IF(テーブル164[[#This Row],[種別]]&lt;&gt;"",VLOOKUP(COUNTIF(D$4:D60,D60),マスタ!D:E,2,FALSE),"")</f>
        <v/>
      </c>
    </row>
    <row r="61" spans="2:5" x14ac:dyDescent="0.25">
      <c r="B61" s="5">
        <v>57</v>
      </c>
      <c r="E61" s="10" t="str">
        <f>IF(テーブル164[[#This Row],[種別]]&lt;&gt;"",VLOOKUP(COUNTIF(D$4:D61,D61),マスタ!D:E,2,FALSE),"")</f>
        <v/>
      </c>
    </row>
    <row r="62" spans="2:5" x14ac:dyDescent="0.25">
      <c r="B62" s="5">
        <v>58</v>
      </c>
      <c r="E62" s="10" t="str">
        <f>IF(テーブル164[[#This Row],[種別]]&lt;&gt;"",VLOOKUP(COUNTIF(D$4:D62,D62),マスタ!D:E,2,FALSE),"")</f>
        <v/>
      </c>
    </row>
    <row r="63" spans="2:5" x14ac:dyDescent="0.25">
      <c r="B63" s="5">
        <v>59</v>
      </c>
      <c r="E63" s="10" t="str">
        <f>IF(テーブル164[[#This Row],[種別]]&lt;&gt;"",VLOOKUP(COUNTIF(D$4:D63,D63),マスタ!D:E,2,FALSE),"")</f>
        <v/>
      </c>
    </row>
    <row r="64" spans="2:5" x14ac:dyDescent="0.25">
      <c r="B64" s="5">
        <v>60</v>
      </c>
      <c r="E64" s="10" t="str">
        <f>IF(テーブル164[[#This Row],[種別]]&lt;&gt;"",VLOOKUP(COUNTIF(D$4:D64,D64),マスタ!D:E,2,FALSE),"")</f>
        <v/>
      </c>
    </row>
    <row r="65" spans="2:5" x14ac:dyDescent="0.25">
      <c r="B65" s="5">
        <v>61</v>
      </c>
      <c r="E65" s="10" t="str">
        <f>IF(テーブル164[[#This Row],[種別]]&lt;&gt;"",VLOOKUP(COUNTIF(D$4:D65,D65),マスタ!D:E,2,FALSE),"")</f>
        <v/>
      </c>
    </row>
    <row r="66" spans="2:5" x14ac:dyDescent="0.25">
      <c r="B66" s="5">
        <v>62</v>
      </c>
      <c r="E66" s="10" t="str">
        <f>IF(テーブル164[[#This Row],[種別]]&lt;&gt;"",VLOOKUP(COUNTIF(D$4:D66,D66),マスタ!D:E,2,FALSE),"")</f>
        <v/>
      </c>
    </row>
    <row r="67" spans="2:5" x14ac:dyDescent="0.25">
      <c r="B67" s="5">
        <v>63</v>
      </c>
      <c r="E67" s="10" t="str">
        <f>IF(テーブル164[[#This Row],[種別]]&lt;&gt;"",VLOOKUP(COUNTIF(D$4:D67,D67),マスタ!D:E,2,FALSE),"")</f>
        <v/>
      </c>
    </row>
    <row r="68" spans="2:5" x14ac:dyDescent="0.25">
      <c r="B68" s="5">
        <v>64</v>
      </c>
      <c r="E68" s="10" t="str">
        <f>IF(テーブル164[[#This Row],[種別]]&lt;&gt;"",VLOOKUP(COUNTIF(D$4:D68,D68),マスタ!D:E,2,FALSE),"")</f>
        <v/>
      </c>
    </row>
    <row r="69" spans="2:5" x14ac:dyDescent="0.25">
      <c r="B69" s="5">
        <v>65</v>
      </c>
      <c r="E69" s="10" t="str">
        <f>IF(テーブル164[[#This Row],[種別]]&lt;&gt;"",VLOOKUP(COUNTIF(D$4:D69,D69),マスタ!D:E,2,FALSE),"")</f>
        <v/>
      </c>
    </row>
    <row r="70" spans="2:5" x14ac:dyDescent="0.25">
      <c r="B70" s="5">
        <v>66</v>
      </c>
      <c r="E70" s="10" t="str">
        <f>IF(テーブル164[[#This Row],[種別]]&lt;&gt;"",VLOOKUP(COUNTIF(D$4:D70,D70),マスタ!D:E,2,FALSE),"")</f>
        <v/>
      </c>
    </row>
    <row r="71" spans="2:5" x14ac:dyDescent="0.25">
      <c r="B71" s="5">
        <v>67</v>
      </c>
      <c r="E71" s="10" t="str">
        <f>IF(テーブル164[[#This Row],[種別]]&lt;&gt;"",VLOOKUP(COUNTIF(D$4:D71,D71),マスタ!D:E,2,FALSE),"")</f>
        <v/>
      </c>
    </row>
    <row r="72" spans="2:5" x14ac:dyDescent="0.25">
      <c r="B72" s="5">
        <v>68</v>
      </c>
      <c r="E72" s="10" t="str">
        <f>IF(テーブル164[[#This Row],[種別]]&lt;&gt;"",VLOOKUP(COUNTIF(D$4:D72,D72),マスタ!D:E,2,FALSE),"")</f>
        <v/>
      </c>
    </row>
    <row r="73" spans="2:5" x14ac:dyDescent="0.25">
      <c r="B73" s="5">
        <v>69</v>
      </c>
      <c r="E73" s="10" t="str">
        <f>IF(テーブル164[[#This Row],[種別]]&lt;&gt;"",VLOOKUP(COUNTIF(D$4:D73,D73),マスタ!D:E,2,FALSE),"")</f>
        <v/>
      </c>
    </row>
    <row r="74" spans="2:5" x14ac:dyDescent="0.25">
      <c r="B74" s="5">
        <v>70</v>
      </c>
      <c r="E74" s="10" t="str">
        <f>IF(テーブル164[[#This Row],[種別]]&lt;&gt;"",VLOOKUP(COUNTIF(D$4:D74,D74),マスタ!D:E,2,FALSE),"")</f>
        <v/>
      </c>
    </row>
    <row r="75" spans="2:5" x14ac:dyDescent="0.25">
      <c r="B75" s="5">
        <v>71</v>
      </c>
      <c r="E75" s="10" t="str">
        <f>IF(テーブル164[[#This Row],[種別]]&lt;&gt;"",VLOOKUP(COUNTIF(D$4:D75,D75),マスタ!D:E,2,FALSE),"")</f>
        <v/>
      </c>
    </row>
    <row r="76" spans="2:5" x14ac:dyDescent="0.25">
      <c r="B76" s="5">
        <v>72</v>
      </c>
      <c r="E76" s="10" t="str">
        <f>IF(テーブル164[[#This Row],[種別]]&lt;&gt;"",VLOOKUP(COUNTIF(D$4:D76,D76),マスタ!D:E,2,FALSE),"")</f>
        <v/>
      </c>
    </row>
    <row r="77" spans="2:5" x14ac:dyDescent="0.25">
      <c r="B77" s="5">
        <v>73</v>
      </c>
      <c r="E77" s="10" t="str">
        <f>IF(テーブル164[[#This Row],[種別]]&lt;&gt;"",VLOOKUP(COUNTIF(D$4:D77,D77),マスタ!D:E,2,FALSE),"")</f>
        <v/>
      </c>
    </row>
    <row r="78" spans="2:5" x14ac:dyDescent="0.25">
      <c r="B78" s="5">
        <v>74</v>
      </c>
      <c r="E78" s="10" t="str">
        <f>IF(テーブル164[[#This Row],[種別]]&lt;&gt;"",VLOOKUP(COUNTIF(D$4:D78,D78),マスタ!D:E,2,FALSE),"")</f>
        <v/>
      </c>
    </row>
    <row r="79" spans="2:5" x14ac:dyDescent="0.25">
      <c r="B79" s="5">
        <v>75</v>
      </c>
      <c r="E79" s="10" t="str">
        <f>IF(テーブル164[[#This Row],[種別]]&lt;&gt;"",VLOOKUP(COUNTIF(D$4:D79,D79),マスタ!D:E,2,FALSE),"")</f>
        <v/>
      </c>
    </row>
    <row r="80" spans="2:5" x14ac:dyDescent="0.25">
      <c r="B80" s="5">
        <v>76</v>
      </c>
      <c r="E80" s="10" t="str">
        <f>IF(テーブル164[[#This Row],[種別]]&lt;&gt;"",VLOOKUP(COUNTIF(D$4:D80,D80),マスタ!D:E,2,FALSE),"")</f>
        <v/>
      </c>
    </row>
    <row r="81" spans="2:5" x14ac:dyDescent="0.25">
      <c r="B81" s="5">
        <v>77</v>
      </c>
      <c r="E81" s="10" t="str">
        <f>IF(テーブル164[[#This Row],[種別]]&lt;&gt;"",VLOOKUP(COUNTIF(D$4:D81,D81),マスタ!D:E,2,FALSE),"")</f>
        <v/>
      </c>
    </row>
    <row r="82" spans="2:5" x14ac:dyDescent="0.25">
      <c r="B82" s="5">
        <v>78</v>
      </c>
      <c r="E82" s="10" t="str">
        <f>IF(テーブル164[[#This Row],[種別]]&lt;&gt;"",VLOOKUP(COUNTIF(D$4:D82,D82),マスタ!D:E,2,FALSE),"")</f>
        <v/>
      </c>
    </row>
    <row r="83" spans="2:5" x14ac:dyDescent="0.25">
      <c r="B83" s="5">
        <v>79</v>
      </c>
      <c r="E83" s="10" t="str">
        <f>IF(テーブル164[[#This Row],[種別]]&lt;&gt;"",VLOOKUP(COUNTIF(D$4:D83,D83),マスタ!D:E,2,FALSE),"")</f>
        <v/>
      </c>
    </row>
    <row r="84" spans="2:5" x14ac:dyDescent="0.25">
      <c r="B84" s="5">
        <v>80</v>
      </c>
      <c r="E84" s="10" t="str">
        <f>IF(テーブル164[[#This Row],[種別]]&lt;&gt;"",VLOOKUP(COUNTIF(D$4:D84,D84),マスタ!D:E,2,FALSE),"")</f>
        <v/>
      </c>
    </row>
    <row r="85" spans="2:5" x14ac:dyDescent="0.25">
      <c r="B85" s="5">
        <v>81</v>
      </c>
      <c r="E85" s="10" t="str">
        <f>IF(テーブル164[[#This Row],[種別]]&lt;&gt;"",VLOOKUP(COUNTIF(D$4:D85,D85),マスタ!D:E,2,FALSE),"")</f>
        <v/>
      </c>
    </row>
    <row r="86" spans="2:5" x14ac:dyDescent="0.25">
      <c r="B86" s="5">
        <v>82</v>
      </c>
      <c r="E86" s="10" t="str">
        <f>IF(テーブル164[[#This Row],[種別]]&lt;&gt;"",VLOOKUP(COUNTIF(D$4:D86,D86),マスタ!D:E,2,FALSE),"")</f>
        <v/>
      </c>
    </row>
    <row r="87" spans="2:5" x14ac:dyDescent="0.25">
      <c r="B87" s="5">
        <v>83</v>
      </c>
      <c r="E87" s="10" t="str">
        <f>IF(テーブル164[[#This Row],[種別]]&lt;&gt;"",VLOOKUP(COUNTIF(D$4:D87,D87),マスタ!D:E,2,FALSE),"")</f>
        <v/>
      </c>
    </row>
    <row r="88" spans="2:5" x14ac:dyDescent="0.25">
      <c r="B88" s="5">
        <v>84</v>
      </c>
      <c r="E88" s="10" t="str">
        <f>IF(テーブル164[[#This Row],[種別]]&lt;&gt;"",VLOOKUP(COUNTIF(D$4:D88,D88),マスタ!D:E,2,FALSE),"")</f>
        <v/>
      </c>
    </row>
    <row r="89" spans="2:5" x14ac:dyDescent="0.25">
      <c r="B89" s="5">
        <v>85</v>
      </c>
      <c r="E89" s="10" t="str">
        <f>IF(テーブル164[[#This Row],[種別]]&lt;&gt;"",VLOOKUP(COUNTIF(D$4:D89,D89),マスタ!D:E,2,FALSE),"")</f>
        <v/>
      </c>
    </row>
    <row r="90" spans="2:5" x14ac:dyDescent="0.25">
      <c r="B90" s="5">
        <v>86</v>
      </c>
      <c r="E90" s="10" t="str">
        <f>IF(テーブル164[[#This Row],[種別]]&lt;&gt;"",VLOOKUP(COUNTIF(D$4:D90,D90),マスタ!D:E,2,FALSE),"")</f>
        <v/>
      </c>
    </row>
    <row r="91" spans="2:5" x14ac:dyDescent="0.25">
      <c r="B91" s="5">
        <v>87</v>
      </c>
      <c r="E91" s="10" t="str">
        <f>IF(テーブル164[[#This Row],[種別]]&lt;&gt;"",VLOOKUP(COUNTIF(D$4:D91,D91),マスタ!D:E,2,FALSE),"")</f>
        <v/>
      </c>
    </row>
    <row r="92" spans="2:5" x14ac:dyDescent="0.25">
      <c r="B92" s="5">
        <v>88</v>
      </c>
      <c r="E92" s="10" t="str">
        <f>IF(テーブル164[[#This Row],[種別]]&lt;&gt;"",VLOOKUP(COUNTIF(D$4:D92,D92),マスタ!D:E,2,FALSE),"")</f>
        <v/>
      </c>
    </row>
    <row r="93" spans="2:5" x14ac:dyDescent="0.25">
      <c r="B93" s="5">
        <v>89</v>
      </c>
      <c r="E93" s="10" t="str">
        <f>IF(テーブル164[[#This Row],[種別]]&lt;&gt;"",VLOOKUP(COUNTIF(D$4:D93,D93),マスタ!D:E,2,FALSE),"")</f>
        <v/>
      </c>
    </row>
    <row r="94" spans="2:5" x14ac:dyDescent="0.25">
      <c r="B94" s="5">
        <v>90</v>
      </c>
      <c r="E94" s="10" t="str">
        <f>IF(テーブル164[[#This Row],[種別]]&lt;&gt;"",VLOOKUP(COUNTIF(D$4:D94,D94),マスタ!D:E,2,FALSE),"")</f>
        <v/>
      </c>
    </row>
    <row r="95" spans="2:5" x14ac:dyDescent="0.25">
      <c r="B95" s="5">
        <v>91</v>
      </c>
      <c r="E95" s="10" t="str">
        <f>IF(テーブル164[[#This Row],[種別]]&lt;&gt;"",VLOOKUP(COUNTIF(D$4:D95,D95),マスタ!D:E,2,FALSE),"")</f>
        <v/>
      </c>
    </row>
    <row r="96" spans="2:5" x14ac:dyDescent="0.25">
      <c r="B96" s="5">
        <v>92</v>
      </c>
      <c r="E96" s="10" t="str">
        <f>IF(テーブル164[[#This Row],[種別]]&lt;&gt;"",VLOOKUP(COUNTIF(D$4:D96,D96),マスタ!D:E,2,FALSE),"")</f>
        <v/>
      </c>
    </row>
    <row r="97" spans="2:5" x14ac:dyDescent="0.25">
      <c r="B97" s="5">
        <v>93</v>
      </c>
      <c r="E97" s="10" t="str">
        <f>IF(テーブル164[[#This Row],[種別]]&lt;&gt;"",VLOOKUP(COUNTIF(D$4:D97,D97),マスタ!D:E,2,FALSE),"")</f>
        <v/>
      </c>
    </row>
    <row r="98" spans="2:5" x14ac:dyDescent="0.25">
      <c r="B98" s="5">
        <v>94</v>
      </c>
      <c r="E98" s="10" t="str">
        <f>IF(テーブル164[[#This Row],[種別]]&lt;&gt;"",VLOOKUP(COUNTIF(D$4:D98,D98),マスタ!D:E,2,FALSE),"")</f>
        <v/>
      </c>
    </row>
    <row r="99" spans="2:5" x14ac:dyDescent="0.25">
      <c r="B99" s="5">
        <v>95</v>
      </c>
      <c r="E99" s="10" t="str">
        <f>IF(テーブル164[[#This Row],[種別]]&lt;&gt;"",VLOOKUP(COUNTIF(D$4:D99,D99),マスタ!D:E,2,FALSE),"")</f>
        <v/>
      </c>
    </row>
    <row r="100" spans="2:5" x14ac:dyDescent="0.25">
      <c r="B100" s="5">
        <v>96</v>
      </c>
      <c r="E100" s="10" t="str">
        <f>IF(テーブル164[[#This Row],[種別]]&lt;&gt;"",VLOOKUP(COUNTIF(D$4:D100,D100),マスタ!D:E,2,FALSE),"")</f>
        <v/>
      </c>
    </row>
    <row r="101" spans="2:5" x14ac:dyDescent="0.25">
      <c r="B101" s="5">
        <v>97</v>
      </c>
      <c r="E101" s="10" t="str">
        <f>IF(テーブル164[[#This Row],[種別]]&lt;&gt;"",VLOOKUP(COUNTIF(D$4:D101,D101),マスタ!D:E,2,FALSE),"")</f>
        <v/>
      </c>
    </row>
    <row r="102" spans="2:5" x14ac:dyDescent="0.25">
      <c r="B102" s="5">
        <v>98</v>
      </c>
      <c r="E102" s="10" t="str">
        <f>IF(テーブル164[[#This Row],[種別]]&lt;&gt;"",VLOOKUP(COUNTIF(D$4:D102,D102),マスタ!D:E,2,FALSE),"")</f>
        <v/>
      </c>
    </row>
    <row r="103" spans="2:5" x14ac:dyDescent="0.25">
      <c r="B103" s="5">
        <v>99</v>
      </c>
      <c r="E103" s="10" t="str">
        <f>IF(テーブル164[[#This Row],[種別]]&lt;&gt;"",VLOOKUP(COUNTIF(D$4:D103,D103),マスタ!D:E,2,FALSE),"")</f>
        <v/>
      </c>
    </row>
    <row r="104" spans="2:5" x14ac:dyDescent="0.25">
      <c r="B104" s="5">
        <v>100</v>
      </c>
      <c r="E104" s="10" t="str">
        <f>IF(テーブル164[[#This Row],[種別]]&lt;&gt;"",VLOOKUP(COUNTIF(D$4:D104,D104),マスタ!D:E,2,FALSE),"")</f>
        <v/>
      </c>
    </row>
    <row r="105" spans="2:5" x14ac:dyDescent="0.25">
      <c r="B105" s="5">
        <v>101</v>
      </c>
      <c r="E105" s="10" t="str">
        <f>IF(テーブル164[[#This Row],[種別]]&lt;&gt;"",VLOOKUP(COUNTIF(D$4:D105,D105),マスタ!D:E,2,FALSE),"")</f>
        <v/>
      </c>
    </row>
    <row r="106" spans="2:5" x14ac:dyDescent="0.25">
      <c r="B106" s="5">
        <v>102</v>
      </c>
      <c r="E106" s="10" t="str">
        <f>IF(テーブル164[[#This Row],[種別]]&lt;&gt;"",VLOOKUP(COUNTIF(D$4:D106,D106),マスタ!D:E,2,FALSE),"")</f>
        <v/>
      </c>
    </row>
    <row r="107" spans="2:5" x14ac:dyDescent="0.25">
      <c r="B107" s="5">
        <v>103</v>
      </c>
      <c r="E107" s="10" t="str">
        <f>IF(テーブル164[[#This Row],[種別]]&lt;&gt;"",VLOOKUP(COUNTIF(D$4:D107,D107),マスタ!D:E,2,FALSE),"")</f>
        <v/>
      </c>
    </row>
    <row r="108" spans="2:5" x14ac:dyDescent="0.25">
      <c r="B108" s="5">
        <v>104</v>
      </c>
      <c r="E108" s="10" t="str">
        <f>IF(テーブル164[[#This Row],[種別]]&lt;&gt;"",VLOOKUP(COUNTIF(D$4:D108,D108),マスタ!D:E,2,FALSE),"")</f>
        <v/>
      </c>
    </row>
    <row r="109" spans="2:5" x14ac:dyDescent="0.25">
      <c r="B109" s="5">
        <v>105</v>
      </c>
      <c r="E109" s="10" t="str">
        <f>IF(テーブル164[[#This Row],[種別]]&lt;&gt;"",VLOOKUP(COUNTIF(D$4:D109,D109),マスタ!D:E,2,FALSE),"")</f>
        <v/>
      </c>
    </row>
    <row r="110" spans="2:5" x14ac:dyDescent="0.25">
      <c r="B110" s="5">
        <v>106</v>
      </c>
      <c r="E110" s="10" t="str">
        <f>IF(テーブル164[[#This Row],[種別]]&lt;&gt;"",VLOOKUP(COUNTIF(D$4:D110,D110),マスタ!D:E,2,FALSE),"")</f>
        <v/>
      </c>
    </row>
    <row r="111" spans="2:5" x14ac:dyDescent="0.25">
      <c r="B111" s="5">
        <v>107</v>
      </c>
      <c r="E111" s="10" t="str">
        <f>IF(テーブル164[[#This Row],[種別]]&lt;&gt;"",VLOOKUP(COUNTIF(D$4:D111,D111),マスタ!D:E,2,FALSE),"")</f>
        <v/>
      </c>
    </row>
    <row r="112" spans="2:5" x14ac:dyDescent="0.25">
      <c r="B112" s="5">
        <v>108</v>
      </c>
      <c r="E112" s="10" t="str">
        <f>IF(テーブル164[[#This Row],[種別]]&lt;&gt;"",VLOOKUP(COUNTIF(D$4:D112,D112),マスタ!D:E,2,FALSE),"")</f>
        <v/>
      </c>
    </row>
    <row r="113" spans="2:5" x14ac:dyDescent="0.25">
      <c r="B113" s="5">
        <v>109</v>
      </c>
      <c r="E113" s="10" t="str">
        <f>IF(テーブル164[[#This Row],[種別]]&lt;&gt;"",VLOOKUP(COUNTIF(D$4:D113,D113),マスタ!D:E,2,FALSE),"")</f>
        <v/>
      </c>
    </row>
    <row r="114" spans="2:5" x14ac:dyDescent="0.25">
      <c r="B114" s="5">
        <v>110</v>
      </c>
      <c r="E114" s="10" t="str">
        <f>IF(テーブル164[[#This Row],[種別]]&lt;&gt;"",VLOOKUP(COUNTIF(D$4:D114,D114),マスタ!D:E,2,FALSE),"")</f>
        <v/>
      </c>
    </row>
    <row r="115" spans="2:5" x14ac:dyDescent="0.25">
      <c r="B115" s="5">
        <v>111</v>
      </c>
      <c r="E115" s="10" t="str">
        <f>IF(テーブル164[[#This Row],[種別]]&lt;&gt;"",VLOOKUP(COUNTIF(D$4:D115,D115),マスタ!D:E,2,FALSE),"")</f>
        <v/>
      </c>
    </row>
    <row r="116" spans="2:5" x14ac:dyDescent="0.25">
      <c r="B116" s="5">
        <v>112</v>
      </c>
      <c r="E116" s="10" t="str">
        <f>IF(テーブル164[[#This Row],[種別]]&lt;&gt;"",VLOOKUP(COUNTIF(D$4:D116,D116),マスタ!D:E,2,FALSE),"")</f>
        <v/>
      </c>
    </row>
    <row r="117" spans="2:5" x14ac:dyDescent="0.25">
      <c r="B117" s="5">
        <v>113</v>
      </c>
      <c r="E117" s="10" t="str">
        <f>IF(テーブル164[[#This Row],[種別]]&lt;&gt;"",VLOOKUP(COUNTIF(D$4:D117,D117),マスタ!D:E,2,FALSE),"")</f>
        <v/>
      </c>
    </row>
    <row r="118" spans="2:5" x14ac:dyDescent="0.25">
      <c r="B118" s="5">
        <v>114</v>
      </c>
      <c r="E118" s="10" t="str">
        <f>IF(テーブル164[[#This Row],[種別]]&lt;&gt;"",VLOOKUP(COUNTIF(D$4:D118,D118),マスタ!D:E,2,FALSE),"")</f>
        <v/>
      </c>
    </row>
    <row r="119" spans="2:5" x14ac:dyDescent="0.25">
      <c r="B119" s="5">
        <v>115</v>
      </c>
      <c r="E119" s="10" t="str">
        <f>IF(テーブル164[[#This Row],[種別]]&lt;&gt;"",VLOOKUP(COUNTIF(D$4:D119,D119),マスタ!D:E,2,FALSE),"")</f>
        <v/>
      </c>
    </row>
    <row r="120" spans="2:5" x14ac:dyDescent="0.25">
      <c r="B120" s="5">
        <v>116</v>
      </c>
      <c r="E120" s="10" t="str">
        <f>IF(テーブル164[[#This Row],[種別]]&lt;&gt;"",VLOOKUP(COUNTIF(D$4:D120,D120),マスタ!D:E,2,FALSE),"")</f>
        <v/>
      </c>
    </row>
    <row r="121" spans="2:5" x14ac:dyDescent="0.25">
      <c r="B121" s="5">
        <v>117</v>
      </c>
      <c r="E121" s="10" t="str">
        <f>IF(テーブル164[[#This Row],[種別]]&lt;&gt;"",VLOOKUP(COUNTIF(D$4:D121,D121),マスタ!D:E,2,FALSE),"")</f>
        <v/>
      </c>
    </row>
    <row r="122" spans="2:5" x14ac:dyDescent="0.25">
      <c r="B122" s="5">
        <v>118</v>
      </c>
      <c r="E122" s="10" t="str">
        <f>IF(テーブル164[[#This Row],[種別]]&lt;&gt;"",VLOOKUP(COUNTIF(D$4:D122,D122),マスタ!D:E,2,FALSE),"")</f>
        <v/>
      </c>
    </row>
    <row r="123" spans="2:5" x14ac:dyDescent="0.25">
      <c r="B123" s="5">
        <v>119</v>
      </c>
      <c r="E123" s="10" t="str">
        <f>IF(テーブル164[[#This Row],[種別]]&lt;&gt;"",VLOOKUP(COUNTIF(D$4:D123,D123),マスタ!D:E,2,FALSE),"")</f>
        <v/>
      </c>
    </row>
    <row r="124" spans="2:5" x14ac:dyDescent="0.25">
      <c r="B124" s="5">
        <v>120</v>
      </c>
      <c r="E124" s="10" t="str">
        <f>IF(テーブル164[[#This Row],[種別]]&lt;&gt;"",VLOOKUP(COUNTIF(D$4:D124,D124),マスタ!D:E,2,FALSE),"")</f>
        <v/>
      </c>
    </row>
    <row r="125" spans="2:5" x14ac:dyDescent="0.25">
      <c r="B125" s="5">
        <v>121</v>
      </c>
      <c r="E125" s="10" t="str">
        <f>IF(テーブル164[[#This Row],[種別]]&lt;&gt;"",VLOOKUP(COUNTIF(D$4:D125,D125),マスタ!D:E,2,FALSE),"")</f>
        <v/>
      </c>
    </row>
    <row r="126" spans="2:5" x14ac:dyDescent="0.25">
      <c r="B126" s="5">
        <v>122</v>
      </c>
      <c r="E126" s="10" t="str">
        <f>IF(テーブル164[[#This Row],[種別]]&lt;&gt;"",VLOOKUP(COUNTIF(D$4:D126,D126),マスタ!D:E,2,FALSE),"")</f>
        <v/>
      </c>
    </row>
    <row r="127" spans="2:5" x14ac:dyDescent="0.25">
      <c r="B127" s="5">
        <v>123</v>
      </c>
      <c r="E127" s="10" t="str">
        <f>IF(テーブル164[[#This Row],[種別]]&lt;&gt;"",VLOOKUP(COUNTIF(D$4:D127,D127),マスタ!D:E,2,FALSE),"")</f>
        <v/>
      </c>
    </row>
    <row r="128" spans="2:5" x14ac:dyDescent="0.25">
      <c r="B128" s="5">
        <v>124</v>
      </c>
      <c r="E128" s="10" t="str">
        <f>IF(テーブル164[[#This Row],[種別]]&lt;&gt;"",VLOOKUP(COUNTIF(D$4:D128,D128),マスタ!D:E,2,FALSE),"")</f>
        <v/>
      </c>
    </row>
    <row r="129" spans="2:5" x14ac:dyDescent="0.25">
      <c r="B129" s="5">
        <v>125</v>
      </c>
      <c r="E129" s="10" t="str">
        <f>IF(テーブル164[[#This Row],[種別]]&lt;&gt;"",VLOOKUP(COUNTIF(D$4:D129,D129),マスタ!D:E,2,FALSE),"")</f>
        <v/>
      </c>
    </row>
    <row r="130" spans="2:5" x14ac:dyDescent="0.25">
      <c r="B130" s="5">
        <v>126</v>
      </c>
      <c r="E130" s="10" t="str">
        <f>IF(テーブル164[[#This Row],[種別]]&lt;&gt;"",VLOOKUP(COUNTIF(D$4:D130,D130),マスタ!D:E,2,FALSE),"")</f>
        <v/>
      </c>
    </row>
    <row r="131" spans="2:5" x14ac:dyDescent="0.25">
      <c r="B131" s="5">
        <v>127</v>
      </c>
      <c r="E131" s="10" t="str">
        <f>IF(テーブル164[[#This Row],[種別]]&lt;&gt;"",VLOOKUP(COUNTIF(D$4:D131,D131),マスタ!D:E,2,FALSE),"")</f>
        <v/>
      </c>
    </row>
    <row r="132" spans="2:5" x14ac:dyDescent="0.25">
      <c r="B132" s="5">
        <v>128</v>
      </c>
      <c r="E132" s="10" t="str">
        <f>IF(テーブル164[[#This Row],[種別]]&lt;&gt;"",VLOOKUP(COUNTIF(D$4:D132,D132),マスタ!D:E,2,FALSE),"")</f>
        <v/>
      </c>
    </row>
    <row r="133" spans="2:5" x14ac:dyDescent="0.25">
      <c r="B133" s="5">
        <v>129</v>
      </c>
      <c r="E133" s="10" t="str">
        <f>IF(テーブル164[[#This Row],[種別]]&lt;&gt;"",VLOOKUP(COUNTIF(D$4:D133,D133),マスタ!D:E,2,FALSE),"")</f>
        <v/>
      </c>
    </row>
    <row r="134" spans="2:5" x14ac:dyDescent="0.25">
      <c r="B134" s="5">
        <v>130</v>
      </c>
      <c r="E134" s="10" t="str">
        <f>IF(テーブル164[[#This Row],[種別]]&lt;&gt;"",VLOOKUP(COUNTIF(D$4:D134,D134),マスタ!D:E,2,FALSE),"")</f>
        <v/>
      </c>
    </row>
    <row r="135" spans="2:5" x14ac:dyDescent="0.25">
      <c r="B135" s="5">
        <v>131</v>
      </c>
      <c r="E135" s="10" t="str">
        <f>IF(テーブル164[[#This Row],[種別]]&lt;&gt;"",VLOOKUP(COUNTIF(D$4:D135,D135),マスタ!D:E,2,FALSE),"")</f>
        <v/>
      </c>
    </row>
    <row r="136" spans="2:5" x14ac:dyDescent="0.25">
      <c r="B136" s="5">
        <v>132</v>
      </c>
      <c r="E136" s="10" t="str">
        <f>IF(テーブル164[[#This Row],[種別]]&lt;&gt;"",VLOOKUP(COUNTIF(D$4:D136,D136),マスタ!D:E,2,FALSE),"")</f>
        <v/>
      </c>
    </row>
    <row r="137" spans="2:5" x14ac:dyDescent="0.25">
      <c r="B137" s="5">
        <v>133</v>
      </c>
      <c r="E137" s="10" t="str">
        <f>IF(テーブル164[[#This Row],[種別]]&lt;&gt;"",VLOOKUP(COUNTIF(D$4:D137,D137),マスタ!D:E,2,FALSE),"")</f>
        <v/>
      </c>
    </row>
    <row r="138" spans="2:5" x14ac:dyDescent="0.25">
      <c r="B138" s="5">
        <v>134</v>
      </c>
      <c r="E138" s="10" t="str">
        <f>IF(テーブル164[[#This Row],[種別]]&lt;&gt;"",VLOOKUP(COUNTIF(D$4:D138,D138),マスタ!D:E,2,FALSE),"")</f>
        <v/>
      </c>
    </row>
    <row r="139" spans="2:5" x14ac:dyDescent="0.25">
      <c r="B139" s="5">
        <v>135</v>
      </c>
      <c r="E139" s="10" t="str">
        <f>IF(テーブル164[[#This Row],[種別]]&lt;&gt;"",VLOOKUP(COUNTIF(D$4:D139,D139),マスタ!D:E,2,FALSE),"")</f>
        <v/>
      </c>
    </row>
    <row r="140" spans="2:5" x14ac:dyDescent="0.25">
      <c r="B140" s="5">
        <v>136</v>
      </c>
      <c r="E140" s="10" t="str">
        <f>IF(テーブル164[[#This Row],[種別]]&lt;&gt;"",VLOOKUP(COUNTIF(D$4:D140,D140),マスタ!D:E,2,FALSE),"")</f>
        <v/>
      </c>
    </row>
    <row r="141" spans="2:5" x14ac:dyDescent="0.25">
      <c r="B141" s="5">
        <v>137</v>
      </c>
      <c r="E141" s="10" t="str">
        <f>IF(テーブル164[[#This Row],[種別]]&lt;&gt;"",VLOOKUP(COUNTIF(D$4:D141,D141),マスタ!D:E,2,FALSE),"")</f>
        <v/>
      </c>
    </row>
    <row r="142" spans="2:5" x14ac:dyDescent="0.25">
      <c r="B142" s="5">
        <v>138</v>
      </c>
      <c r="E142" s="10" t="str">
        <f>IF(テーブル164[[#This Row],[種別]]&lt;&gt;"",VLOOKUP(COUNTIF(D$4:D142,D142),マスタ!D:E,2,FALSE),"")</f>
        <v/>
      </c>
    </row>
    <row r="143" spans="2:5" x14ac:dyDescent="0.25">
      <c r="B143" s="5">
        <v>139</v>
      </c>
      <c r="E143" s="10" t="str">
        <f>IF(テーブル164[[#This Row],[種別]]&lt;&gt;"",VLOOKUP(COUNTIF(D$4:D143,D143),マスタ!D:E,2,FALSE),"")</f>
        <v/>
      </c>
    </row>
    <row r="144" spans="2:5" x14ac:dyDescent="0.25">
      <c r="B144" s="5">
        <v>140</v>
      </c>
      <c r="E144" s="10" t="str">
        <f>IF(テーブル164[[#This Row],[種別]]&lt;&gt;"",VLOOKUP(COUNTIF(D$4:D144,D144),マスタ!D:E,2,FALSE),"")</f>
        <v/>
      </c>
    </row>
    <row r="145" spans="2:5" x14ac:dyDescent="0.25">
      <c r="B145" s="5">
        <v>141</v>
      </c>
      <c r="E145" s="10" t="str">
        <f>IF(テーブル164[[#This Row],[種別]]&lt;&gt;"",VLOOKUP(COUNTIF(D$4:D145,D145),マスタ!D:E,2,FALSE),"")</f>
        <v/>
      </c>
    </row>
    <row r="146" spans="2:5" x14ac:dyDescent="0.25">
      <c r="B146" s="5">
        <v>142</v>
      </c>
      <c r="E146" s="10" t="str">
        <f>IF(テーブル164[[#This Row],[種別]]&lt;&gt;"",VLOOKUP(COUNTIF(D$4:D146,D146),マスタ!D:E,2,FALSE),"")</f>
        <v/>
      </c>
    </row>
    <row r="147" spans="2:5" x14ac:dyDescent="0.25">
      <c r="B147" s="5">
        <v>143</v>
      </c>
      <c r="E147" s="10" t="str">
        <f>IF(テーブル164[[#This Row],[種別]]&lt;&gt;"",VLOOKUP(COUNTIF(D$4:D147,D147),マスタ!D:E,2,FALSE),"")</f>
        <v/>
      </c>
    </row>
    <row r="148" spans="2:5" x14ac:dyDescent="0.25">
      <c r="B148" s="5">
        <v>144</v>
      </c>
      <c r="E148" s="10" t="str">
        <f>IF(テーブル164[[#This Row],[種別]]&lt;&gt;"",VLOOKUP(COUNTIF(D$4:D148,D148),マスタ!D:E,2,FALSE),"")</f>
        <v/>
      </c>
    </row>
    <row r="149" spans="2:5" x14ac:dyDescent="0.25">
      <c r="B149" s="5">
        <v>145</v>
      </c>
      <c r="E149" s="10" t="str">
        <f>IF(テーブル164[[#This Row],[種別]]&lt;&gt;"",VLOOKUP(COUNTIF(D$4:D149,D149),マスタ!D:E,2,FALSE),"")</f>
        <v/>
      </c>
    </row>
    <row r="150" spans="2:5" x14ac:dyDescent="0.25">
      <c r="B150" s="5">
        <v>146</v>
      </c>
      <c r="E150" s="10" t="str">
        <f>IF(テーブル164[[#This Row],[種別]]&lt;&gt;"",VLOOKUP(COUNTIF(D$4:D150,D150),マスタ!D:E,2,FALSE),"")</f>
        <v/>
      </c>
    </row>
    <row r="151" spans="2:5" x14ac:dyDescent="0.25">
      <c r="B151" s="5">
        <v>147</v>
      </c>
      <c r="E151" s="10" t="str">
        <f>IF(テーブル164[[#This Row],[種別]]&lt;&gt;"",VLOOKUP(COUNTIF(D$4:D151,D151),マスタ!D:E,2,FALSE),"")</f>
        <v/>
      </c>
    </row>
    <row r="152" spans="2:5" x14ac:dyDescent="0.25">
      <c r="B152" s="5">
        <v>148</v>
      </c>
      <c r="E152" s="10" t="str">
        <f>IF(テーブル164[[#This Row],[種別]]&lt;&gt;"",VLOOKUP(COUNTIF(D$4:D152,D152),マスタ!D:E,2,FALSE),"")</f>
        <v/>
      </c>
    </row>
    <row r="153" spans="2:5" x14ac:dyDescent="0.25">
      <c r="B153" s="5">
        <v>149</v>
      </c>
      <c r="E153" s="10" t="str">
        <f>IF(テーブル164[[#This Row],[種別]]&lt;&gt;"",VLOOKUP(COUNTIF(D$4:D153,D153),マスタ!D:E,2,FALSE),"")</f>
        <v/>
      </c>
    </row>
    <row r="154" spans="2:5" x14ac:dyDescent="0.25">
      <c r="B154" s="5">
        <v>150</v>
      </c>
      <c r="E154" s="10" t="str">
        <f>IF(テーブル164[[#This Row],[種別]]&lt;&gt;"",VLOOKUP(COUNTIF(D$4:D154,D154),マスタ!D:E,2,FALSE),"")</f>
        <v/>
      </c>
    </row>
    <row r="155" spans="2:5" x14ac:dyDescent="0.25">
      <c r="B155" s="5">
        <v>151</v>
      </c>
      <c r="E155" s="10" t="str">
        <f>IF(テーブル164[[#This Row],[種別]]&lt;&gt;"",VLOOKUP(COUNTIF(D$4:D155,D155),マスタ!D:E,2,FALSE),"")</f>
        <v/>
      </c>
    </row>
    <row r="156" spans="2:5" x14ac:dyDescent="0.25">
      <c r="B156" s="5">
        <v>152</v>
      </c>
      <c r="E156" s="10" t="str">
        <f>IF(テーブル164[[#This Row],[種別]]&lt;&gt;"",VLOOKUP(COUNTIF(D$4:D156,D156),マスタ!D:E,2,FALSE),"")</f>
        <v/>
      </c>
    </row>
    <row r="157" spans="2:5" x14ac:dyDescent="0.25">
      <c r="B157" s="5">
        <v>153</v>
      </c>
      <c r="E157" s="10" t="str">
        <f>IF(テーブル164[[#This Row],[種別]]&lt;&gt;"",VLOOKUP(COUNTIF(D$4:D157,D157),マスタ!D:E,2,FALSE),"")</f>
        <v/>
      </c>
    </row>
    <row r="158" spans="2:5" x14ac:dyDescent="0.25">
      <c r="B158" s="5">
        <v>154</v>
      </c>
      <c r="E158" s="10" t="str">
        <f>IF(テーブル164[[#This Row],[種別]]&lt;&gt;"",VLOOKUP(COUNTIF(D$4:D158,D158),マスタ!D:E,2,FALSE),"")</f>
        <v/>
      </c>
    </row>
    <row r="159" spans="2:5" x14ac:dyDescent="0.25">
      <c r="B159" s="5">
        <v>155</v>
      </c>
      <c r="E159" s="10" t="str">
        <f>IF(テーブル164[[#This Row],[種別]]&lt;&gt;"",VLOOKUP(COUNTIF(D$4:D159,D159),マスタ!D:E,2,FALSE),"")</f>
        <v/>
      </c>
    </row>
    <row r="160" spans="2:5" x14ac:dyDescent="0.25">
      <c r="B160" s="5">
        <v>156</v>
      </c>
      <c r="E160" s="10" t="str">
        <f>IF(テーブル164[[#This Row],[種別]]&lt;&gt;"",VLOOKUP(COUNTIF(D$4:D160,D160),マスタ!D:E,2,FALSE),"")</f>
        <v/>
      </c>
    </row>
  </sheetData>
  <mergeCells count="17">
    <mergeCell ref="L22:N22"/>
    <mergeCell ref="D1:I1"/>
    <mergeCell ref="D2:I2"/>
    <mergeCell ref="L13:N13"/>
    <mergeCell ref="L14:N14"/>
    <mergeCell ref="L15:N15"/>
    <mergeCell ref="L16:N16"/>
    <mergeCell ref="L17:N17"/>
    <mergeCell ref="L18:N18"/>
    <mergeCell ref="L19:N19"/>
    <mergeCell ref="L20:N20"/>
    <mergeCell ref="L21:N21"/>
    <mergeCell ref="L23:N23"/>
    <mergeCell ref="L24:N24"/>
    <mergeCell ref="L25:N25"/>
    <mergeCell ref="L26:N26"/>
    <mergeCell ref="L27:N27"/>
  </mergeCells>
  <phoneticPr fontId="1"/>
  <conditionalFormatting sqref="D5:D160">
    <cfRule type="containsText" dxfId="5" priority="1" operator="containsText" text="添付ファイル">
      <formula>NOT(ISERROR(SEARCH("添付ファイル",D5)))</formula>
    </cfRule>
    <cfRule type="containsText" dxfId="4" priority="2" operator="containsText" text="チェック">
      <formula>NOT(ISERROR(SEARCH("チェック",D5)))</formula>
    </cfRule>
    <cfRule type="containsText" dxfId="3" priority="3" operator="containsText" text="説明">
      <formula>NOT(ISERROR(SEARCH("説明",D5)))</formula>
    </cfRule>
    <cfRule type="containsText" dxfId="2" priority="4" operator="containsText" text="日付">
      <formula>NOT(ISERROR(SEARCH("日付",D5)))</formula>
    </cfRule>
    <cfRule type="containsText" dxfId="1" priority="5" operator="containsText" text="数値">
      <formula>NOT(ISERROR(SEARCH("数値",D5)))</formula>
    </cfRule>
    <cfRule type="containsText" dxfId="0" priority="6" operator="containsText" text="分類">
      <formula>NOT(ISERROR(SEARCH("分類",D5)))</formula>
    </cfRule>
  </conditionalFormatting>
  <dataValidations count="2">
    <dataValidation type="list" allowBlank="1" showInputMessage="1" showErrorMessage="1" sqref="D5:D160" xr:uid="{419CD3DC-CAD4-4400-9910-2DD3338E931C}">
      <formula1>種別</formula1>
    </dataValidation>
    <dataValidation type="list" allowBlank="1" showInputMessage="1" showErrorMessage="1" sqref="F5:H160" xr:uid="{43B6EEB3-80FC-4650-9A46-384930B86C17}">
      <formula1>"◯"</formula1>
    </dataValidation>
  </dataValidation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24402-8A00-40E9-BDAF-9628F42FB5C3}">
  <sheetPr codeName="Sheet7"/>
  <dimension ref="B1:E227"/>
  <sheetViews>
    <sheetView topLeftCell="A187" zoomScale="145" zoomScaleNormal="145" workbookViewId="0">
      <selection activeCell="E200" sqref="D200:E227"/>
    </sheetView>
  </sheetViews>
  <sheetFormatPr defaultRowHeight="15.75" x14ac:dyDescent="0.25"/>
  <cols>
    <col min="4" max="5" width="8.88671875" style="1"/>
  </cols>
  <sheetData>
    <row r="1" spans="2:5" x14ac:dyDescent="0.25">
      <c r="B1" t="s">
        <v>33</v>
      </c>
      <c r="D1" s="1" t="s">
        <v>48</v>
      </c>
      <c r="E1" s="1" t="s">
        <v>34</v>
      </c>
    </row>
    <row r="2" spans="2:5" x14ac:dyDescent="0.25">
      <c r="B2" t="s">
        <v>0</v>
      </c>
      <c r="D2" s="1">
        <v>1</v>
      </c>
      <c r="E2" s="1" t="s">
        <v>1</v>
      </c>
    </row>
    <row r="3" spans="2:5" x14ac:dyDescent="0.25">
      <c r="B3" t="s">
        <v>27</v>
      </c>
      <c r="D3" s="1">
        <v>2</v>
      </c>
      <c r="E3" s="1" t="s">
        <v>2</v>
      </c>
    </row>
    <row r="4" spans="2:5" x14ac:dyDescent="0.25">
      <c r="B4" t="s">
        <v>28</v>
      </c>
      <c r="D4" s="1">
        <v>3</v>
      </c>
      <c r="E4" s="1" t="s">
        <v>3</v>
      </c>
    </row>
    <row r="5" spans="2:5" x14ac:dyDescent="0.25">
      <c r="B5" t="s">
        <v>29</v>
      </c>
      <c r="D5" s="1">
        <v>4</v>
      </c>
      <c r="E5" s="1" t="s">
        <v>4</v>
      </c>
    </row>
    <row r="6" spans="2:5" x14ac:dyDescent="0.25">
      <c r="B6" t="s">
        <v>32</v>
      </c>
      <c r="D6" s="1">
        <v>5</v>
      </c>
      <c r="E6" s="1" t="s">
        <v>5</v>
      </c>
    </row>
    <row r="7" spans="2:5" x14ac:dyDescent="0.25">
      <c r="B7" t="s">
        <v>31</v>
      </c>
      <c r="D7" s="1">
        <v>6</v>
      </c>
      <c r="E7" s="1" t="s">
        <v>6</v>
      </c>
    </row>
    <row r="8" spans="2:5" x14ac:dyDescent="0.25">
      <c r="B8" t="s">
        <v>47</v>
      </c>
      <c r="D8" s="1">
        <v>7</v>
      </c>
      <c r="E8" s="1" t="s">
        <v>7</v>
      </c>
    </row>
    <row r="9" spans="2:5" x14ac:dyDescent="0.25">
      <c r="D9" s="1">
        <v>8</v>
      </c>
      <c r="E9" s="1" t="s">
        <v>8</v>
      </c>
    </row>
    <row r="10" spans="2:5" x14ac:dyDescent="0.25">
      <c r="D10" s="1">
        <v>9</v>
      </c>
      <c r="E10" s="1" t="s">
        <v>9</v>
      </c>
    </row>
    <row r="11" spans="2:5" x14ac:dyDescent="0.25">
      <c r="B11">
        <f>6*26</f>
        <v>156</v>
      </c>
      <c r="D11" s="1">
        <v>10</v>
      </c>
      <c r="E11" s="1" t="s">
        <v>10</v>
      </c>
    </row>
    <row r="12" spans="2:5" x14ac:dyDescent="0.25">
      <c r="D12" s="1">
        <v>11</v>
      </c>
      <c r="E12" s="1" t="s">
        <v>11</v>
      </c>
    </row>
    <row r="13" spans="2:5" x14ac:dyDescent="0.25">
      <c r="D13" s="1">
        <v>12</v>
      </c>
      <c r="E13" s="1" t="s">
        <v>12</v>
      </c>
    </row>
    <row r="14" spans="2:5" x14ac:dyDescent="0.25">
      <c r="D14" s="1">
        <v>13</v>
      </c>
      <c r="E14" s="1" t="s">
        <v>13</v>
      </c>
    </row>
    <row r="15" spans="2:5" x14ac:dyDescent="0.25">
      <c r="D15" s="1">
        <v>14</v>
      </c>
      <c r="E15" s="1" t="s">
        <v>14</v>
      </c>
    </row>
    <row r="16" spans="2:5" x14ac:dyDescent="0.25">
      <c r="D16" s="1">
        <v>15</v>
      </c>
      <c r="E16" s="1" t="s">
        <v>15</v>
      </c>
    </row>
    <row r="17" spans="4:5" x14ac:dyDescent="0.25">
      <c r="D17" s="1">
        <v>16</v>
      </c>
      <c r="E17" s="1" t="s">
        <v>16</v>
      </c>
    </row>
    <row r="18" spans="4:5" x14ac:dyDescent="0.25">
      <c r="D18" s="1">
        <v>17</v>
      </c>
      <c r="E18" s="1" t="s">
        <v>17</v>
      </c>
    </row>
    <row r="19" spans="4:5" x14ac:dyDescent="0.25">
      <c r="D19" s="1">
        <v>18</v>
      </c>
      <c r="E19" s="1" t="s">
        <v>18</v>
      </c>
    </row>
    <row r="20" spans="4:5" x14ac:dyDescent="0.25">
      <c r="D20" s="1">
        <v>19</v>
      </c>
      <c r="E20" s="1" t="s">
        <v>19</v>
      </c>
    </row>
    <row r="21" spans="4:5" x14ac:dyDescent="0.25">
      <c r="D21" s="1">
        <v>20</v>
      </c>
      <c r="E21" s="1" t="s">
        <v>20</v>
      </c>
    </row>
    <row r="22" spans="4:5" x14ac:dyDescent="0.25">
      <c r="D22" s="1">
        <v>21</v>
      </c>
      <c r="E22" s="1" t="s">
        <v>21</v>
      </c>
    </row>
    <row r="23" spans="4:5" x14ac:dyDescent="0.25">
      <c r="D23" s="1">
        <v>22</v>
      </c>
      <c r="E23" s="1" t="s">
        <v>22</v>
      </c>
    </row>
    <row r="24" spans="4:5" x14ac:dyDescent="0.25">
      <c r="D24" s="1">
        <v>23</v>
      </c>
      <c r="E24" s="1" t="s">
        <v>23</v>
      </c>
    </row>
    <row r="25" spans="4:5" x14ac:dyDescent="0.25">
      <c r="D25" s="1">
        <v>24</v>
      </c>
      <c r="E25" s="1" t="s">
        <v>24</v>
      </c>
    </row>
    <row r="26" spans="4:5" x14ac:dyDescent="0.25">
      <c r="D26" s="1">
        <v>25</v>
      </c>
      <c r="E26" s="1" t="s">
        <v>25</v>
      </c>
    </row>
    <row r="27" spans="4:5" x14ac:dyDescent="0.25">
      <c r="D27" s="1">
        <v>26</v>
      </c>
      <c r="E27" s="1" t="s">
        <v>26</v>
      </c>
    </row>
    <row r="28" spans="4:5" x14ac:dyDescent="0.25">
      <c r="D28" s="1">
        <v>27</v>
      </c>
      <c r="E28" s="2">
        <v>1</v>
      </c>
    </row>
    <row r="29" spans="4:5" x14ac:dyDescent="0.25">
      <c r="D29" s="1">
        <v>28</v>
      </c>
      <c r="E29" s="2">
        <v>2</v>
      </c>
    </row>
    <row r="30" spans="4:5" x14ac:dyDescent="0.25">
      <c r="D30" s="1">
        <v>29</v>
      </c>
      <c r="E30" s="2">
        <v>3</v>
      </c>
    </row>
    <row r="31" spans="4:5" x14ac:dyDescent="0.25">
      <c r="D31" s="1">
        <v>30</v>
      </c>
      <c r="E31" s="2">
        <v>4</v>
      </c>
    </row>
    <row r="32" spans="4:5" x14ac:dyDescent="0.25">
      <c r="D32" s="1">
        <v>31</v>
      </c>
      <c r="E32" s="2">
        <v>5</v>
      </c>
    </row>
    <row r="33" spans="4:5" x14ac:dyDescent="0.25">
      <c r="D33" s="1">
        <v>32</v>
      </c>
      <c r="E33" s="2">
        <v>6</v>
      </c>
    </row>
    <row r="34" spans="4:5" x14ac:dyDescent="0.25">
      <c r="D34" s="1">
        <v>33</v>
      </c>
      <c r="E34" s="2">
        <v>7</v>
      </c>
    </row>
    <row r="35" spans="4:5" x14ac:dyDescent="0.25">
      <c r="D35" s="1">
        <v>34</v>
      </c>
      <c r="E35" s="2">
        <v>8</v>
      </c>
    </row>
    <row r="36" spans="4:5" x14ac:dyDescent="0.25">
      <c r="D36" s="1">
        <v>35</v>
      </c>
      <c r="E36" s="2">
        <v>9</v>
      </c>
    </row>
    <row r="37" spans="4:5" x14ac:dyDescent="0.25">
      <c r="D37" s="1">
        <v>36</v>
      </c>
      <c r="E37" s="2">
        <v>10</v>
      </c>
    </row>
    <row r="38" spans="4:5" x14ac:dyDescent="0.25">
      <c r="D38" s="1">
        <v>37</v>
      </c>
      <c r="E38" s="2">
        <v>11</v>
      </c>
    </row>
    <row r="39" spans="4:5" x14ac:dyDescent="0.25">
      <c r="D39" s="1">
        <v>38</v>
      </c>
      <c r="E39" s="2">
        <v>12</v>
      </c>
    </row>
    <row r="40" spans="4:5" x14ac:dyDescent="0.25">
      <c r="D40" s="1">
        <v>39</v>
      </c>
      <c r="E40" s="2">
        <v>13</v>
      </c>
    </row>
    <row r="41" spans="4:5" x14ac:dyDescent="0.25">
      <c r="D41" s="1">
        <v>40</v>
      </c>
      <c r="E41" s="2">
        <v>14</v>
      </c>
    </row>
    <row r="42" spans="4:5" x14ac:dyDescent="0.25">
      <c r="D42" s="1">
        <v>41</v>
      </c>
      <c r="E42" s="2">
        <v>15</v>
      </c>
    </row>
    <row r="43" spans="4:5" x14ac:dyDescent="0.25">
      <c r="D43" s="1">
        <v>42</v>
      </c>
      <c r="E43" s="2">
        <v>16</v>
      </c>
    </row>
    <row r="44" spans="4:5" x14ac:dyDescent="0.25">
      <c r="D44" s="1">
        <v>43</v>
      </c>
      <c r="E44" s="2">
        <v>17</v>
      </c>
    </row>
    <row r="45" spans="4:5" x14ac:dyDescent="0.25">
      <c r="D45" s="1">
        <v>44</v>
      </c>
      <c r="E45" s="2">
        <v>18</v>
      </c>
    </row>
    <row r="46" spans="4:5" x14ac:dyDescent="0.25">
      <c r="D46" s="1">
        <v>45</v>
      </c>
      <c r="E46" s="2">
        <v>19</v>
      </c>
    </row>
    <row r="47" spans="4:5" x14ac:dyDescent="0.25">
      <c r="D47" s="1">
        <v>46</v>
      </c>
      <c r="E47" s="2">
        <v>20</v>
      </c>
    </row>
    <row r="48" spans="4:5" x14ac:dyDescent="0.25">
      <c r="D48" s="1">
        <v>47</v>
      </c>
      <c r="E48" s="2">
        <v>21</v>
      </c>
    </row>
    <row r="49" spans="4:5" x14ac:dyDescent="0.25">
      <c r="D49" s="1">
        <v>48</v>
      </c>
      <c r="E49" s="2">
        <v>22</v>
      </c>
    </row>
    <row r="50" spans="4:5" x14ac:dyDescent="0.25">
      <c r="D50" s="1">
        <v>49</v>
      </c>
      <c r="E50" s="2">
        <v>23</v>
      </c>
    </row>
    <row r="51" spans="4:5" x14ac:dyDescent="0.25">
      <c r="D51" s="1">
        <v>50</v>
      </c>
      <c r="E51" s="2">
        <v>24</v>
      </c>
    </row>
    <row r="52" spans="4:5" x14ac:dyDescent="0.25">
      <c r="D52" s="1">
        <v>51</v>
      </c>
      <c r="E52" s="2">
        <v>25</v>
      </c>
    </row>
    <row r="53" spans="4:5" x14ac:dyDescent="0.25">
      <c r="D53" s="1">
        <v>52</v>
      </c>
      <c r="E53" s="2">
        <v>26</v>
      </c>
    </row>
    <row r="54" spans="4:5" x14ac:dyDescent="0.25">
      <c r="D54" s="1">
        <v>53</v>
      </c>
      <c r="E54" s="2">
        <v>27</v>
      </c>
    </row>
    <row r="55" spans="4:5" x14ac:dyDescent="0.25">
      <c r="D55" s="1">
        <v>54</v>
      </c>
      <c r="E55" s="2">
        <v>28</v>
      </c>
    </row>
    <row r="56" spans="4:5" x14ac:dyDescent="0.25">
      <c r="D56" s="1">
        <v>55</v>
      </c>
      <c r="E56" s="2">
        <v>29</v>
      </c>
    </row>
    <row r="57" spans="4:5" x14ac:dyDescent="0.25">
      <c r="D57" s="1">
        <v>56</v>
      </c>
      <c r="E57" s="2">
        <v>30</v>
      </c>
    </row>
    <row r="58" spans="4:5" x14ac:dyDescent="0.25">
      <c r="D58" s="1">
        <v>57</v>
      </c>
      <c r="E58" s="2">
        <v>31</v>
      </c>
    </row>
    <row r="59" spans="4:5" x14ac:dyDescent="0.25">
      <c r="D59" s="1">
        <v>58</v>
      </c>
      <c r="E59" s="2">
        <v>32</v>
      </c>
    </row>
    <row r="60" spans="4:5" x14ac:dyDescent="0.25">
      <c r="D60" s="1">
        <v>59</v>
      </c>
      <c r="E60" s="2">
        <v>33</v>
      </c>
    </row>
    <row r="61" spans="4:5" x14ac:dyDescent="0.25">
      <c r="D61" s="1">
        <v>60</v>
      </c>
      <c r="E61" s="2">
        <v>34</v>
      </c>
    </row>
    <row r="62" spans="4:5" x14ac:dyDescent="0.25">
      <c r="D62" s="1">
        <v>61</v>
      </c>
      <c r="E62" s="2">
        <v>35</v>
      </c>
    </row>
    <row r="63" spans="4:5" x14ac:dyDescent="0.25">
      <c r="D63" s="1">
        <v>62</v>
      </c>
      <c r="E63" s="2">
        <v>36</v>
      </c>
    </row>
    <row r="64" spans="4:5" x14ac:dyDescent="0.25">
      <c r="D64" s="1">
        <v>63</v>
      </c>
      <c r="E64" s="2">
        <v>37</v>
      </c>
    </row>
    <row r="65" spans="4:5" x14ac:dyDescent="0.25">
      <c r="D65" s="1">
        <v>64</v>
      </c>
      <c r="E65" s="2">
        <v>38</v>
      </c>
    </row>
    <row r="66" spans="4:5" x14ac:dyDescent="0.25">
      <c r="D66" s="1">
        <v>65</v>
      </c>
      <c r="E66" s="2">
        <v>39</v>
      </c>
    </row>
    <row r="67" spans="4:5" x14ac:dyDescent="0.25">
      <c r="D67" s="1">
        <v>66</v>
      </c>
      <c r="E67" s="2">
        <v>40</v>
      </c>
    </row>
    <row r="68" spans="4:5" x14ac:dyDescent="0.25">
      <c r="D68" s="1">
        <v>67</v>
      </c>
      <c r="E68" s="2">
        <v>41</v>
      </c>
    </row>
    <row r="69" spans="4:5" x14ac:dyDescent="0.25">
      <c r="D69" s="1">
        <v>68</v>
      </c>
      <c r="E69" s="2">
        <v>42</v>
      </c>
    </row>
    <row r="70" spans="4:5" x14ac:dyDescent="0.25">
      <c r="D70" s="1">
        <v>69</v>
      </c>
      <c r="E70" s="2">
        <v>43</v>
      </c>
    </row>
    <row r="71" spans="4:5" x14ac:dyDescent="0.25">
      <c r="D71" s="1">
        <v>70</v>
      </c>
      <c r="E71" s="2">
        <v>44</v>
      </c>
    </row>
    <row r="72" spans="4:5" x14ac:dyDescent="0.25">
      <c r="D72" s="1">
        <v>71</v>
      </c>
      <c r="E72" s="2">
        <v>45</v>
      </c>
    </row>
    <row r="73" spans="4:5" x14ac:dyDescent="0.25">
      <c r="D73" s="1">
        <v>72</v>
      </c>
      <c r="E73" s="2">
        <v>46</v>
      </c>
    </row>
    <row r="74" spans="4:5" x14ac:dyDescent="0.25">
      <c r="D74" s="1">
        <v>73</v>
      </c>
      <c r="E74" s="2">
        <v>47</v>
      </c>
    </row>
    <row r="75" spans="4:5" x14ac:dyDescent="0.25">
      <c r="D75" s="1">
        <v>74</v>
      </c>
      <c r="E75" s="2">
        <v>48</v>
      </c>
    </row>
    <row r="76" spans="4:5" x14ac:dyDescent="0.25">
      <c r="D76" s="1">
        <v>75</v>
      </c>
      <c r="E76" s="2">
        <v>49</v>
      </c>
    </row>
    <row r="77" spans="4:5" x14ac:dyDescent="0.25">
      <c r="D77" s="1">
        <v>76</v>
      </c>
      <c r="E77" s="2">
        <v>50</v>
      </c>
    </row>
    <row r="78" spans="4:5" x14ac:dyDescent="0.25">
      <c r="D78" s="1">
        <v>77</v>
      </c>
      <c r="E78" s="2">
        <v>51</v>
      </c>
    </row>
    <row r="79" spans="4:5" x14ac:dyDescent="0.25">
      <c r="D79" s="1">
        <v>78</v>
      </c>
      <c r="E79" s="2">
        <v>52</v>
      </c>
    </row>
    <row r="80" spans="4:5" x14ac:dyDescent="0.25">
      <c r="D80" s="1">
        <v>79</v>
      </c>
      <c r="E80" s="2">
        <v>53</v>
      </c>
    </row>
    <row r="81" spans="4:5" x14ac:dyDescent="0.25">
      <c r="D81" s="1">
        <v>80</v>
      </c>
      <c r="E81" s="2">
        <v>54</v>
      </c>
    </row>
    <row r="82" spans="4:5" x14ac:dyDescent="0.25">
      <c r="D82" s="1">
        <v>81</v>
      </c>
      <c r="E82" s="2">
        <v>55</v>
      </c>
    </row>
    <row r="83" spans="4:5" x14ac:dyDescent="0.25">
      <c r="D83" s="1">
        <v>82</v>
      </c>
      <c r="E83" s="2">
        <v>56</v>
      </c>
    </row>
    <row r="84" spans="4:5" x14ac:dyDescent="0.25">
      <c r="D84" s="1">
        <v>83</v>
      </c>
      <c r="E84" s="2">
        <v>57</v>
      </c>
    </row>
    <row r="85" spans="4:5" x14ac:dyDescent="0.25">
      <c r="D85" s="1">
        <v>84</v>
      </c>
      <c r="E85" s="2">
        <v>58</v>
      </c>
    </row>
    <row r="86" spans="4:5" x14ac:dyDescent="0.25">
      <c r="D86" s="1">
        <v>85</v>
      </c>
      <c r="E86" s="2">
        <v>59</v>
      </c>
    </row>
    <row r="87" spans="4:5" x14ac:dyDescent="0.25">
      <c r="D87" s="1">
        <v>86</v>
      </c>
      <c r="E87" s="2">
        <v>60</v>
      </c>
    </row>
    <row r="88" spans="4:5" x14ac:dyDescent="0.25">
      <c r="D88" s="1">
        <v>87</v>
      </c>
      <c r="E88" s="2">
        <v>61</v>
      </c>
    </row>
    <row r="89" spans="4:5" x14ac:dyDescent="0.25">
      <c r="D89" s="1">
        <v>88</v>
      </c>
      <c r="E89" s="2">
        <v>62</v>
      </c>
    </row>
    <row r="90" spans="4:5" x14ac:dyDescent="0.25">
      <c r="D90" s="1">
        <v>89</v>
      </c>
      <c r="E90" s="2">
        <v>63</v>
      </c>
    </row>
    <row r="91" spans="4:5" x14ac:dyDescent="0.25">
      <c r="D91" s="1">
        <v>90</v>
      </c>
      <c r="E91" s="2">
        <v>64</v>
      </c>
    </row>
    <row r="92" spans="4:5" x14ac:dyDescent="0.25">
      <c r="D92" s="1">
        <v>91</v>
      </c>
      <c r="E92" s="2">
        <v>65</v>
      </c>
    </row>
    <row r="93" spans="4:5" x14ac:dyDescent="0.25">
      <c r="D93" s="1">
        <v>92</v>
      </c>
      <c r="E93" s="2">
        <v>66</v>
      </c>
    </row>
    <row r="94" spans="4:5" x14ac:dyDescent="0.25">
      <c r="D94" s="1">
        <v>93</v>
      </c>
      <c r="E94" s="2">
        <v>67</v>
      </c>
    </row>
    <row r="95" spans="4:5" x14ac:dyDescent="0.25">
      <c r="D95" s="1">
        <v>94</v>
      </c>
      <c r="E95" s="2">
        <v>68</v>
      </c>
    </row>
    <row r="96" spans="4:5" x14ac:dyDescent="0.25">
      <c r="D96" s="1">
        <v>95</v>
      </c>
      <c r="E96" s="2">
        <v>69</v>
      </c>
    </row>
    <row r="97" spans="4:5" x14ac:dyDescent="0.25">
      <c r="D97" s="1">
        <v>96</v>
      </c>
      <c r="E97" s="2">
        <v>70</v>
      </c>
    </row>
    <row r="98" spans="4:5" x14ac:dyDescent="0.25">
      <c r="D98" s="1">
        <v>97</v>
      </c>
      <c r="E98" s="2">
        <v>71</v>
      </c>
    </row>
    <row r="99" spans="4:5" x14ac:dyDescent="0.25">
      <c r="D99" s="1">
        <v>98</v>
      </c>
      <c r="E99" s="2">
        <v>72</v>
      </c>
    </row>
    <row r="100" spans="4:5" x14ac:dyDescent="0.25">
      <c r="D100" s="1">
        <v>99</v>
      </c>
      <c r="E100" s="2">
        <v>73</v>
      </c>
    </row>
    <row r="101" spans="4:5" x14ac:dyDescent="0.25">
      <c r="D101" s="1">
        <v>100</v>
      </c>
      <c r="E101" s="2">
        <v>74</v>
      </c>
    </row>
    <row r="102" spans="4:5" x14ac:dyDescent="0.25">
      <c r="D102" s="1">
        <v>101</v>
      </c>
      <c r="E102" s="2">
        <v>75</v>
      </c>
    </row>
    <row r="103" spans="4:5" x14ac:dyDescent="0.25">
      <c r="D103" s="1">
        <v>102</v>
      </c>
      <c r="E103" s="2">
        <v>76</v>
      </c>
    </row>
    <row r="104" spans="4:5" x14ac:dyDescent="0.25">
      <c r="D104" s="1">
        <v>103</v>
      </c>
      <c r="E104" s="2">
        <v>77</v>
      </c>
    </row>
    <row r="105" spans="4:5" x14ac:dyDescent="0.25">
      <c r="D105" s="1">
        <v>104</v>
      </c>
      <c r="E105" s="2">
        <v>78</v>
      </c>
    </row>
    <row r="106" spans="4:5" x14ac:dyDescent="0.25">
      <c r="D106" s="1">
        <v>105</v>
      </c>
      <c r="E106" s="2">
        <v>79</v>
      </c>
    </row>
    <row r="107" spans="4:5" x14ac:dyDescent="0.25">
      <c r="D107" s="1">
        <v>106</v>
      </c>
      <c r="E107" s="2">
        <v>80</v>
      </c>
    </row>
    <row r="108" spans="4:5" x14ac:dyDescent="0.25">
      <c r="D108" s="1">
        <v>107</v>
      </c>
      <c r="E108" s="2">
        <v>81</v>
      </c>
    </row>
    <row r="109" spans="4:5" x14ac:dyDescent="0.25">
      <c r="D109" s="1">
        <v>108</v>
      </c>
      <c r="E109" s="2">
        <v>82</v>
      </c>
    </row>
    <row r="110" spans="4:5" x14ac:dyDescent="0.25">
      <c r="D110" s="1">
        <v>109</v>
      </c>
      <c r="E110" s="2">
        <v>83</v>
      </c>
    </row>
    <row r="111" spans="4:5" x14ac:dyDescent="0.25">
      <c r="D111" s="1">
        <v>110</v>
      </c>
      <c r="E111" s="2">
        <v>84</v>
      </c>
    </row>
    <row r="112" spans="4:5" x14ac:dyDescent="0.25">
      <c r="D112" s="1">
        <v>111</v>
      </c>
      <c r="E112" s="2">
        <v>85</v>
      </c>
    </row>
    <row r="113" spans="4:5" x14ac:dyDescent="0.25">
      <c r="D113" s="1">
        <v>112</v>
      </c>
      <c r="E113" s="2">
        <v>86</v>
      </c>
    </row>
    <row r="114" spans="4:5" x14ac:dyDescent="0.25">
      <c r="D114" s="1">
        <v>113</v>
      </c>
      <c r="E114" s="2">
        <v>87</v>
      </c>
    </row>
    <row r="115" spans="4:5" x14ac:dyDescent="0.25">
      <c r="D115" s="1">
        <v>114</v>
      </c>
      <c r="E115" s="2">
        <v>88</v>
      </c>
    </row>
    <row r="116" spans="4:5" x14ac:dyDescent="0.25">
      <c r="D116" s="1">
        <v>115</v>
      </c>
      <c r="E116" s="2">
        <v>89</v>
      </c>
    </row>
    <row r="117" spans="4:5" x14ac:dyDescent="0.25">
      <c r="D117" s="1">
        <v>116</v>
      </c>
      <c r="E117" s="2">
        <v>90</v>
      </c>
    </row>
    <row r="118" spans="4:5" x14ac:dyDescent="0.25">
      <c r="D118" s="1">
        <v>117</v>
      </c>
      <c r="E118" s="2">
        <v>91</v>
      </c>
    </row>
    <row r="119" spans="4:5" x14ac:dyDescent="0.25">
      <c r="D119" s="1">
        <v>118</v>
      </c>
      <c r="E119" s="2">
        <v>92</v>
      </c>
    </row>
    <row r="120" spans="4:5" x14ac:dyDescent="0.25">
      <c r="D120" s="1">
        <v>119</v>
      </c>
      <c r="E120" s="2">
        <v>93</v>
      </c>
    </row>
    <row r="121" spans="4:5" x14ac:dyDescent="0.25">
      <c r="D121" s="1">
        <v>120</v>
      </c>
      <c r="E121" s="2">
        <v>94</v>
      </c>
    </row>
    <row r="122" spans="4:5" x14ac:dyDescent="0.25">
      <c r="D122" s="1">
        <v>121</v>
      </c>
      <c r="E122" s="2">
        <v>95</v>
      </c>
    </row>
    <row r="123" spans="4:5" x14ac:dyDescent="0.25">
      <c r="D123" s="1">
        <v>122</v>
      </c>
      <c r="E123" s="2">
        <v>96</v>
      </c>
    </row>
    <row r="124" spans="4:5" x14ac:dyDescent="0.25">
      <c r="D124" s="1">
        <v>123</v>
      </c>
      <c r="E124" s="2">
        <v>97</v>
      </c>
    </row>
    <row r="125" spans="4:5" x14ac:dyDescent="0.25">
      <c r="D125" s="1">
        <v>124</v>
      </c>
      <c r="E125" s="2">
        <v>98</v>
      </c>
    </row>
    <row r="126" spans="4:5" x14ac:dyDescent="0.25">
      <c r="D126" s="1">
        <v>125</v>
      </c>
      <c r="E126" s="2">
        <v>99</v>
      </c>
    </row>
    <row r="127" spans="4:5" x14ac:dyDescent="0.25">
      <c r="D127" s="1">
        <v>126</v>
      </c>
      <c r="E127" s="2">
        <v>100</v>
      </c>
    </row>
    <row r="128" spans="4:5" x14ac:dyDescent="0.25">
      <c r="D128" s="1">
        <v>127</v>
      </c>
      <c r="E128" s="2">
        <v>101</v>
      </c>
    </row>
    <row r="129" spans="4:5" x14ac:dyDescent="0.25">
      <c r="D129" s="1">
        <v>128</v>
      </c>
      <c r="E129" s="2">
        <v>102</v>
      </c>
    </row>
    <row r="130" spans="4:5" x14ac:dyDescent="0.25">
      <c r="D130" s="1">
        <v>129</v>
      </c>
      <c r="E130" s="2">
        <v>103</v>
      </c>
    </row>
    <row r="131" spans="4:5" x14ac:dyDescent="0.25">
      <c r="D131" s="1">
        <v>130</v>
      </c>
      <c r="E131" s="2">
        <v>104</v>
      </c>
    </row>
    <row r="132" spans="4:5" x14ac:dyDescent="0.25">
      <c r="D132" s="1">
        <v>131</v>
      </c>
      <c r="E132" s="2">
        <v>105</v>
      </c>
    </row>
    <row r="133" spans="4:5" x14ac:dyDescent="0.25">
      <c r="D133" s="1">
        <v>132</v>
      </c>
      <c r="E133" s="2">
        <v>106</v>
      </c>
    </row>
    <row r="134" spans="4:5" x14ac:dyDescent="0.25">
      <c r="D134" s="1">
        <v>133</v>
      </c>
      <c r="E134" s="2">
        <v>107</v>
      </c>
    </row>
    <row r="135" spans="4:5" x14ac:dyDescent="0.25">
      <c r="D135" s="1">
        <v>134</v>
      </c>
      <c r="E135" s="2">
        <v>108</v>
      </c>
    </row>
    <row r="136" spans="4:5" x14ac:dyDescent="0.25">
      <c r="D136" s="1">
        <v>135</v>
      </c>
      <c r="E136" s="2">
        <v>109</v>
      </c>
    </row>
    <row r="137" spans="4:5" x14ac:dyDescent="0.25">
      <c r="D137" s="1">
        <v>136</v>
      </c>
      <c r="E137" s="2">
        <v>110</v>
      </c>
    </row>
    <row r="138" spans="4:5" x14ac:dyDescent="0.25">
      <c r="D138" s="1">
        <v>137</v>
      </c>
      <c r="E138" s="2">
        <v>111</v>
      </c>
    </row>
    <row r="139" spans="4:5" x14ac:dyDescent="0.25">
      <c r="D139" s="1">
        <v>138</v>
      </c>
      <c r="E139" s="2">
        <v>112</v>
      </c>
    </row>
    <row r="140" spans="4:5" x14ac:dyDescent="0.25">
      <c r="D140" s="1">
        <v>139</v>
      </c>
      <c r="E140" s="2">
        <v>113</v>
      </c>
    </row>
    <row r="141" spans="4:5" x14ac:dyDescent="0.25">
      <c r="D141" s="1">
        <v>140</v>
      </c>
      <c r="E141" s="2">
        <v>114</v>
      </c>
    </row>
    <row r="142" spans="4:5" x14ac:dyDescent="0.25">
      <c r="D142" s="1">
        <v>141</v>
      </c>
      <c r="E142" s="2">
        <v>115</v>
      </c>
    </row>
    <row r="143" spans="4:5" x14ac:dyDescent="0.25">
      <c r="D143" s="1">
        <v>142</v>
      </c>
      <c r="E143" s="2">
        <v>116</v>
      </c>
    </row>
    <row r="144" spans="4:5" x14ac:dyDescent="0.25">
      <c r="D144" s="1">
        <v>143</v>
      </c>
      <c r="E144" s="2">
        <v>117</v>
      </c>
    </row>
    <row r="145" spans="4:5" x14ac:dyDescent="0.25">
      <c r="D145" s="1">
        <v>144</v>
      </c>
      <c r="E145" s="2">
        <v>118</v>
      </c>
    </row>
    <row r="146" spans="4:5" x14ac:dyDescent="0.25">
      <c r="D146" s="1">
        <v>145</v>
      </c>
      <c r="E146" s="2">
        <v>119</v>
      </c>
    </row>
    <row r="147" spans="4:5" x14ac:dyDescent="0.25">
      <c r="D147" s="1">
        <v>146</v>
      </c>
      <c r="E147" s="2">
        <v>120</v>
      </c>
    </row>
    <row r="148" spans="4:5" x14ac:dyDescent="0.25">
      <c r="D148" s="1">
        <v>147</v>
      </c>
      <c r="E148" s="2">
        <v>121</v>
      </c>
    </row>
    <row r="149" spans="4:5" x14ac:dyDescent="0.25">
      <c r="D149" s="1">
        <v>148</v>
      </c>
      <c r="E149" s="2">
        <v>122</v>
      </c>
    </row>
    <row r="150" spans="4:5" x14ac:dyDescent="0.25">
      <c r="D150" s="1">
        <v>149</v>
      </c>
      <c r="E150" s="2">
        <v>123</v>
      </c>
    </row>
    <row r="151" spans="4:5" x14ac:dyDescent="0.25">
      <c r="D151" s="1">
        <v>150</v>
      </c>
      <c r="E151" s="2">
        <v>124</v>
      </c>
    </row>
    <row r="152" spans="4:5" x14ac:dyDescent="0.25">
      <c r="D152" s="1">
        <v>151</v>
      </c>
      <c r="E152" s="2">
        <v>125</v>
      </c>
    </row>
    <row r="153" spans="4:5" x14ac:dyDescent="0.25">
      <c r="D153" s="1">
        <v>152</v>
      </c>
      <c r="E153" s="2">
        <v>126</v>
      </c>
    </row>
    <row r="154" spans="4:5" x14ac:dyDescent="0.25">
      <c r="D154" s="1">
        <v>153</v>
      </c>
      <c r="E154" s="2">
        <v>127</v>
      </c>
    </row>
    <row r="155" spans="4:5" x14ac:dyDescent="0.25">
      <c r="D155" s="1">
        <v>154</v>
      </c>
      <c r="E155" s="2">
        <v>128</v>
      </c>
    </row>
    <row r="156" spans="4:5" x14ac:dyDescent="0.25">
      <c r="D156" s="1">
        <v>155</v>
      </c>
      <c r="E156" s="2">
        <v>129</v>
      </c>
    </row>
    <row r="157" spans="4:5" x14ac:dyDescent="0.25">
      <c r="D157" s="1">
        <v>156</v>
      </c>
      <c r="E157" s="2">
        <v>130</v>
      </c>
    </row>
    <row r="158" spans="4:5" x14ac:dyDescent="0.25">
      <c r="D158" s="1">
        <v>157</v>
      </c>
      <c r="E158" s="2">
        <v>131</v>
      </c>
    </row>
    <row r="159" spans="4:5" x14ac:dyDescent="0.25">
      <c r="D159" s="1">
        <v>158</v>
      </c>
      <c r="E159" s="2">
        <v>132</v>
      </c>
    </row>
    <row r="160" spans="4:5" x14ac:dyDescent="0.25">
      <c r="D160" s="1">
        <v>159</v>
      </c>
      <c r="E160" s="2">
        <v>133</v>
      </c>
    </row>
    <row r="161" spans="4:5" x14ac:dyDescent="0.25">
      <c r="D161" s="1">
        <v>160</v>
      </c>
      <c r="E161" s="2">
        <v>134</v>
      </c>
    </row>
    <row r="162" spans="4:5" x14ac:dyDescent="0.25">
      <c r="D162" s="1">
        <v>161</v>
      </c>
      <c r="E162" s="2">
        <v>135</v>
      </c>
    </row>
    <row r="163" spans="4:5" x14ac:dyDescent="0.25">
      <c r="D163" s="1">
        <v>162</v>
      </c>
      <c r="E163" s="2">
        <v>136</v>
      </c>
    </row>
    <row r="164" spans="4:5" x14ac:dyDescent="0.25">
      <c r="D164" s="1">
        <v>163</v>
      </c>
      <c r="E164" s="2">
        <v>137</v>
      </c>
    </row>
    <row r="165" spans="4:5" x14ac:dyDescent="0.25">
      <c r="D165" s="1">
        <v>164</v>
      </c>
      <c r="E165" s="2">
        <v>138</v>
      </c>
    </row>
    <row r="166" spans="4:5" x14ac:dyDescent="0.25">
      <c r="D166" s="1">
        <v>165</v>
      </c>
      <c r="E166" s="2">
        <v>139</v>
      </c>
    </row>
    <row r="167" spans="4:5" x14ac:dyDescent="0.25">
      <c r="D167" s="1">
        <v>166</v>
      </c>
      <c r="E167" s="2">
        <v>140</v>
      </c>
    </row>
    <row r="168" spans="4:5" x14ac:dyDescent="0.25">
      <c r="D168" s="1">
        <v>167</v>
      </c>
      <c r="E168" s="2">
        <v>141</v>
      </c>
    </row>
    <row r="169" spans="4:5" x14ac:dyDescent="0.25">
      <c r="D169" s="1">
        <v>168</v>
      </c>
      <c r="E169" s="2">
        <v>142</v>
      </c>
    </row>
    <row r="170" spans="4:5" x14ac:dyDescent="0.25">
      <c r="D170" s="1">
        <v>169</v>
      </c>
      <c r="E170" s="2">
        <v>143</v>
      </c>
    </row>
    <row r="171" spans="4:5" x14ac:dyDescent="0.25">
      <c r="D171" s="1">
        <v>170</v>
      </c>
      <c r="E171" s="2">
        <v>144</v>
      </c>
    </row>
    <row r="172" spans="4:5" x14ac:dyDescent="0.25">
      <c r="D172" s="1">
        <v>171</v>
      </c>
      <c r="E172" s="2">
        <v>145</v>
      </c>
    </row>
    <row r="173" spans="4:5" x14ac:dyDescent="0.25">
      <c r="D173" s="1">
        <v>172</v>
      </c>
      <c r="E173" s="2">
        <v>146</v>
      </c>
    </row>
    <row r="174" spans="4:5" x14ac:dyDescent="0.25">
      <c r="D174" s="1">
        <v>173</v>
      </c>
      <c r="E174" s="2">
        <v>147</v>
      </c>
    </row>
    <row r="175" spans="4:5" x14ac:dyDescent="0.25">
      <c r="D175" s="1">
        <v>174</v>
      </c>
      <c r="E175" s="2">
        <v>148</v>
      </c>
    </row>
    <row r="176" spans="4:5" x14ac:dyDescent="0.25">
      <c r="D176" s="1">
        <v>175</v>
      </c>
      <c r="E176" s="2">
        <v>149</v>
      </c>
    </row>
    <row r="177" spans="4:5" x14ac:dyDescent="0.25">
      <c r="D177" s="1">
        <v>176</v>
      </c>
      <c r="E177" s="2">
        <v>150</v>
      </c>
    </row>
    <row r="178" spans="4:5" x14ac:dyDescent="0.25">
      <c r="D178" s="1">
        <v>177</v>
      </c>
      <c r="E178" s="2">
        <v>151</v>
      </c>
    </row>
    <row r="179" spans="4:5" x14ac:dyDescent="0.25">
      <c r="D179" s="1">
        <v>178</v>
      </c>
      <c r="E179" s="2">
        <v>152</v>
      </c>
    </row>
    <row r="180" spans="4:5" x14ac:dyDescent="0.25">
      <c r="D180" s="1">
        <v>179</v>
      </c>
      <c r="E180" s="2">
        <v>153</v>
      </c>
    </row>
    <row r="181" spans="4:5" x14ac:dyDescent="0.25">
      <c r="D181" s="1">
        <v>180</v>
      </c>
      <c r="E181" s="2">
        <v>154</v>
      </c>
    </row>
    <row r="182" spans="4:5" x14ac:dyDescent="0.25">
      <c r="D182" s="1">
        <v>181</v>
      </c>
      <c r="E182" s="2">
        <v>155</v>
      </c>
    </row>
    <row r="183" spans="4:5" x14ac:dyDescent="0.25">
      <c r="D183" s="1">
        <v>182</v>
      </c>
      <c r="E183" s="2">
        <v>156</v>
      </c>
    </row>
    <row r="184" spans="4:5" x14ac:dyDescent="0.25">
      <c r="D184" s="1">
        <v>183</v>
      </c>
      <c r="E184" s="2">
        <v>157</v>
      </c>
    </row>
    <row r="185" spans="4:5" x14ac:dyDescent="0.25">
      <c r="D185" s="1">
        <v>184</v>
      </c>
      <c r="E185" s="2">
        <v>158</v>
      </c>
    </row>
    <row r="186" spans="4:5" x14ac:dyDescent="0.25">
      <c r="D186" s="1">
        <v>185</v>
      </c>
      <c r="E186" s="2">
        <v>159</v>
      </c>
    </row>
    <row r="187" spans="4:5" x14ac:dyDescent="0.25">
      <c r="D187" s="1">
        <v>186</v>
      </c>
      <c r="E187" s="2">
        <v>160</v>
      </c>
    </row>
    <row r="188" spans="4:5" x14ac:dyDescent="0.25">
      <c r="D188" s="1">
        <v>187</v>
      </c>
      <c r="E188" s="2">
        <v>161</v>
      </c>
    </row>
    <row r="189" spans="4:5" x14ac:dyDescent="0.25">
      <c r="D189" s="1">
        <v>188</v>
      </c>
      <c r="E189" s="2">
        <v>162</v>
      </c>
    </row>
    <row r="190" spans="4:5" x14ac:dyDescent="0.25">
      <c r="D190" s="1">
        <v>189</v>
      </c>
      <c r="E190" s="2">
        <v>163</v>
      </c>
    </row>
    <row r="191" spans="4:5" x14ac:dyDescent="0.25">
      <c r="D191" s="1">
        <v>190</v>
      </c>
      <c r="E191" s="2">
        <v>164</v>
      </c>
    </row>
    <row r="192" spans="4:5" x14ac:dyDescent="0.25">
      <c r="D192" s="1">
        <v>191</v>
      </c>
      <c r="E192" s="2">
        <v>165</v>
      </c>
    </row>
    <row r="193" spans="4:5" x14ac:dyDescent="0.25">
      <c r="D193" s="1">
        <v>192</v>
      </c>
      <c r="E193" s="2">
        <v>166</v>
      </c>
    </row>
    <row r="194" spans="4:5" x14ac:dyDescent="0.25">
      <c r="D194" s="1">
        <v>193</v>
      </c>
      <c r="E194" s="2">
        <v>167</v>
      </c>
    </row>
    <row r="195" spans="4:5" x14ac:dyDescent="0.25">
      <c r="D195" s="1">
        <v>194</v>
      </c>
      <c r="E195" s="2">
        <v>168</v>
      </c>
    </row>
    <row r="196" spans="4:5" x14ac:dyDescent="0.25">
      <c r="D196" s="1">
        <v>195</v>
      </c>
      <c r="E196" s="2">
        <v>169</v>
      </c>
    </row>
    <row r="197" spans="4:5" x14ac:dyDescent="0.25">
      <c r="D197" s="1">
        <v>196</v>
      </c>
      <c r="E197" s="2">
        <v>170</v>
      </c>
    </row>
    <row r="198" spans="4:5" x14ac:dyDescent="0.25">
      <c r="D198" s="1">
        <v>197</v>
      </c>
      <c r="E198" s="2">
        <v>171</v>
      </c>
    </row>
    <row r="199" spans="4:5" x14ac:dyDescent="0.25">
      <c r="D199" s="1">
        <v>198</v>
      </c>
      <c r="E199" s="2">
        <v>172</v>
      </c>
    </row>
    <row r="200" spans="4:5" x14ac:dyDescent="0.25">
      <c r="D200" s="1">
        <v>199</v>
      </c>
      <c r="E200" s="2">
        <v>173</v>
      </c>
    </row>
    <row r="201" spans="4:5" x14ac:dyDescent="0.25">
      <c r="D201" s="1">
        <v>200</v>
      </c>
      <c r="E201" s="2">
        <v>174</v>
      </c>
    </row>
    <row r="202" spans="4:5" x14ac:dyDescent="0.25">
      <c r="D202" s="1">
        <v>201</v>
      </c>
      <c r="E202" s="2">
        <v>175</v>
      </c>
    </row>
    <row r="203" spans="4:5" x14ac:dyDescent="0.25">
      <c r="D203" s="1">
        <v>202</v>
      </c>
      <c r="E203" s="2">
        <v>176</v>
      </c>
    </row>
    <row r="204" spans="4:5" x14ac:dyDescent="0.25">
      <c r="D204" s="1">
        <v>203</v>
      </c>
      <c r="E204" s="2">
        <v>177</v>
      </c>
    </row>
    <row r="205" spans="4:5" x14ac:dyDescent="0.25">
      <c r="D205" s="1">
        <v>204</v>
      </c>
      <c r="E205" s="2">
        <v>178</v>
      </c>
    </row>
    <row r="206" spans="4:5" x14ac:dyDescent="0.25">
      <c r="D206" s="1">
        <v>205</v>
      </c>
      <c r="E206" s="2">
        <v>179</v>
      </c>
    </row>
    <row r="207" spans="4:5" x14ac:dyDescent="0.25">
      <c r="D207" s="1">
        <v>206</v>
      </c>
      <c r="E207" s="2">
        <v>180</v>
      </c>
    </row>
    <row r="208" spans="4:5" x14ac:dyDescent="0.25">
      <c r="D208" s="1">
        <v>207</v>
      </c>
      <c r="E208" s="2">
        <v>181</v>
      </c>
    </row>
    <row r="209" spans="4:5" x14ac:dyDescent="0.25">
      <c r="D209" s="1">
        <v>208</v>
      </c>
      <c r="E209" s="2">
        <v>182</v>
      </c>
    </row>
    <row r="210" spans="4:5" x14ac:dyDescent="0.25">
      <c r="D210" s="1">
        <v>209</v>
      </c>
      <c r="E210" s="2">
        <v>183</v>
      </c>
    </row>
    <row r="211" spans="4:5" x14ac:dyDescent="0.25">
      <c r="D211" s="1">
        <v>210</v>
      </c>
      <c r="E211" s="2">
        <v>184</v>
      </c>
    </row>
    <row r="212" spans="4:5" x14ac:dyDescent="0.25">
      <c r="D212" s="1">
        <v>211</v>
      </c>
      <c r="E212" s="2">
        <v>185</v>
      </c>
    </row>
    <row r="213" spans="4:5" x14ac:dyDescent="0.25">
      <c r="D213" s="1">
        <v>212</v>
      </c>
      <c r="E213" s="2">
        <v>186</v>
      </c>
    </row>
    <row r="214" spans="4:5" x14ac:dyDescent="0.25">
      <c r="D214" s="1">
        <v>213</v>
      </c>
      <c r="E214" s="2">
        <v>187</v>
      </c>
    </row>
    <row r="215" spans="4:5" x14ac:dyDescent="0.25">
      <c r="D215" s="1">
        <v>214</v>
      </c>
      <c r="E215" s="2">
        <v>188</v>
      </c>
    </row>
    <row r="216" spans="4:5" x14ac:dyDescent="0.25">
      <c r="D216" s="1">
        <v>215</v>
      </c>
      <c r="E216" s="2">
        <v>189</v>
      </c>
    </row>
    <row r="217" spans="4:5" x14ac:dyDescent="0.25">
      <c r="D217" s="1">
        <v>216</v>
      </c>
      <c r="E217" s="2">
        <v>190</v>
      </c>
    </row>
    <row r="218" spans="4:5" x14ac:dyDescent="0.25">
      <c r="D218" s="1">
        <v>217</v>
      </c>
      <c r="E218" s="2">
        <v>191</v>
      </c>
    </row>
    <row r="219" spans="4:5" x14ac:dyDescent="0.25">
      <c r="D219" s="1">
        <v>218</v>
      </c>
      <c r="E219" s="2">
        <v>192</v>
      </c>
    </row>
    <row r="220" spans="4:5" x14ac:dyDescent="0.25">
      <c r="D220" s="1">
        <v>219</v>
      </c>
      <c r="E220" s="2">
        <v>193</v>
      </c>
    </row>
    <row r="221" spans="4:5" x14ac:dyDescent="0.25">
      <c r="D221" s="1">
        <v>220</v>
      </c>
      <c r="E221" s="2">
        <v>194</v>
      </c>
    </row>
    <row r="222" spans="4:5" x14ac:dyDescent="0.25">
      <c r="D222" s="1">
        <v>221</v>
      </c>
      <c r="E222" s="2">
        <v>195</v>
      </c>
    </row>
    <row r="223" spans="4:5" x14ac:dyDescent="0.25">
      <c r="D223" s="1">
        <v>222</v>
      </c>
      <c r="E223" s="2">
        <v>196</v>
      </c>
    </row>
    <row r="224" spans="4:5" x14ac:dyDescent="0.25">
      <c r="D224" s="1">
        <v>223</v>
      </c>
      <c r="E224" s="2">
        <v>197</v>
      </c>
    </row>
    <row r="225" spans="4:5" x14ac:dyDescent="0.25">
      <c r="D225" s="1">
        <v>224</v>
      </c>
      <c r="E225" s="2">
        <v>198</v>
      </c>
    </row>
    <row r="226" spans="4:5" x14ac:dyDescent="0.25">
      <c r="D226" s="1">
        <v>225</v>
      </c>
      <c r="E226" s="2">
        <v>199</v>
      </c>
    </row>
    <row r="227" spans="4:5" x14ac:dyDescent="0.25">
      <c r="D227" s="1">
        <v>226</v>
      </c>
      <c r="E227" s="2">
        <v>200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サンプル</vt:lpstr>
      <vt:lpstr>健康診断</vt:lpstr>
      <vt:lpstr>LINE自動送信</vt:lpstr>
      <vt:lpstr>医療機関</vt:lpstr>
      <vt:lpstr>マスタ</vt:lpstr>
      <vt:lpstr>コード</vt:lpstr>
      <vt:lpstr>種別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NTK.OFFICE.075</cp:lastModifiedBy>
  <dcterms:created xsi:type="dcterms:W3CDTF">2021-10-21T03:27:56Z</dcterms:created>
  <dcterms:modified xsi:type="dcterms:W3CDTF">2026-09-05T06:36:01Z</dcterms:modified>
</cp:coreProperties>
</file>